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1\Desktop\Рабочие документы\4 ЕИАС\46 ТЕ-ежемес. 20!\2025\"/>
    </mc:Choice>
  </mc:AlternateContent>
  <bookViews>
    <workbookView xWindow="0" yWindow="0" windowWidth="28800" windowHeight="11700" tabRatio="655" activeTab="2"/>
  </bookViews>
  <sheets>
    <sheet name="Инструкция" sheetId="1" r:id="rId1"/>
    <sheet name="Титульный" sheetId="2" r:id="rId2"/>
    <sheet name="Отпуск ТЭ" sheetId="3" r:id="rId3"/>
    <sheet name="Комментарии" sheetId="4" r:id="rId4"/>
    <sheet name="TECHSHEET" sheetId="5" state="hidden" r:id="rId5"/>
    <sheet name="TECH_HORISONTAL" sheetId="6" state="hidden" r:id="rId6"/>
    <sheet name="DICTIONARIES" sheetId="7" state="hidden" r:id="rId7"/>
    <sheet name="modHelp" sheetId="8" state="hidden" r:id="rId8"/>
    <sheet name="AUTHORIZATION" sheetId="9" state="hidden" r:id="rId9"/>
    <sheet name="RST_LIST_ORG" sheetId="10" state="hidden" r:id="rId10"/>
    <sheet name="UNREG_LIST_ORG" sheetId="11" state="hidden" r:id="rId11"/>
    <sheet name="PRICEZONE_LIST_ORG" sheetId="12" state="hidden" r:id="rId12"/>
    <sheet name="LEGAL_TF_EXISTENCE" sheetId="13" state="hidden" r:id="rId13"/>
    <sheet name="REESTR_MO" sheetId="14" state="hidden" r:id="rId14"/>
    <sheet name="FILE_STORE_DATA" sheetId="15" state="hidden" r:id="rId15"/>
    <sheet name="LIST_SUBSIDIARY" sheetId="16" state="hidden" r:id="rId16"/>
    <sheet name="LIST_OKOPF" sheetId="17" state="hidden" r:id="rId17"/>
    <sheet name="RPT_STATISTICS" sheetId="18" state="hidden" r:id="rId18"/>
  </sheets>
  <definedNames>
    <definedName name="ACTIVITY">Титульный!$H$25</definedName>
    <definedName name="ACTIVITY_ID">Титульный!$N$25</definedName>
    <definedName name="ATH_SCHEME">TECHSHEET!$I$3</definedName>
    <definedName name="AUTHORIZATION_RANGE">AUTHORIZATION!$A$2:$B$2</definedName>
    <definedName name="CONTACTS_MARKER">Титульный!$E$60</definedName>
    <definedName name="CST_CE_INFO_MESSAGE">modHelp!$B$13</definedName>
    <definedName name="CST_NO_CE_INFO_MESSAGE">modHelp!$B$14</definedName>
    <definedName name="CST_RECALC_INFO_MESSAGE">modHelp!$B$15</definedName>
    <definedName name="DATA_SOURCE">Титульный!$H$50</definedName>
    <definedName name="DICTIONARY_DATA">DICTIONARIES!$B$3:$E$32</definedName>
    <definedName name="DICTIONARY_HEADER">DICTIONARIES!$A$1:$E$1</definedName>
    <definedName name="ETO_STATUS">Титульный!$H$35</definedName>
    <definedName name="HEATING_MONTH">Титульный!$H$14</definedName>
    <definedName name="HEATING_PERIOD_LIST">TECHSHEET!$E$21:$E$25</definedName>
    <definedName name="HW_CLTR_UI_CMPSN_INFO_MESSAGE">modHelp!$B$24</definedName>
    <definedName name="HW_CLTR_UI_OWN_INFO_MESSAGE">modHelp!$B$25</definedName>
    <definedName name="HW_CLTR_UI_PPL_HEATING_INFO_MESSAGE">modHelp!$B$21</definedName>
    <definedName name="HW_CLTR_UI_PPL_HOTVSNA_INFO_MESSAGE">modHelp!$B$22</definedName>
    <definedName name="HW_CLTR_UI_PPL_INFO_MESSAGE">modHelp!$B$20</definedName>
    <definedName name="HW_CLTR_UI_RSL_INFO_MESSAGE">modHelp!$B$23</definedName>
    <definedName name="HW_NETW_UI_CMPSN_INFO_MESSAGE">modHelp!$B$24</definedName>
    <definedName name="HW_NETW_UI_OWN_INFO_MESSAGE">modHelp!$B$25</definedName>
    <definedName name="HW_NETW_UI_PPL_HEATING_INFO_MESSAGE">modHelp!$B$21</definedName>
    <definedName name="HW_NETW_UI_PPL_HOTVSNA_INFO_MESSAGE">modHelp!$B$22</definedName>
    <definedName name="HW_NETW_UI_PPL_INFO_MESSAGE">modHelp!$B$20</definedName>
    <definedName name="HW_NETW_UI_RSL_INFO_MESSAGE">modHelp!$B$23</definedName>
    <definedName name="IMPORT_DATA_DESCRIPTION">Титульный!$E$8</definedName>
    <definedName name="IMPORT_DATA_DESCRIPTION_URL">TECHSHEET!$G$20</definedName>
    <definedName name="INN">Титульный!$H$20</definedName>
    <definedName name="INN_ID">Титульный!$N$20</definedName>
    <definedName name="JUSTIFICATION_SAMPLE">Титульный!$H$80</definedName>
    <definedName name="JUSTIFICATION_SAMPLE_URL">TECHSHEET!$G$17</definedName>
    <definedName name="JUSTIFICATION_URL">Титульный!$H$78</definedName>
    <definedName name="KPP">Титульный!$H$21</definedName>
    <definedName name="KPP_ID">Титульный!$N$21</definedName>
    <definedName name="LastUpdateDate_ORG">Титульный!$E$75</definedName>
    <definedName name="LEGAL_TF_EXISTENCE_DATA">LEGAL_TF_EXISTENCE!$B$3:$B$3</definedName>
    <definedName name="LEGAL_TF_EXISTENCE_HEADER">LEGAL_TF_EXISTENCE!$A$1:$B$1</definedName>
    <definedName name="LIST_MR_MO_OKTMO">REESTR_MO!$A$2:$D$464</definedName>
    <definedName name="LIST_OKOPF_DATA">LIST_OKOPF!$B$3:$B$99</definedName>
    <definedName name="LIST_OKOPF_HEADER">LIST_OKOPF!$A$1:$B$1</definedName>
    <definedName name="LOGIN">TECHSHEET!$I$1</definedName>
    <definedName name="MAX_PRICE">DICTIONARIES!$C$3:$C$3</definedName>
    <definedName name="MIN_PRICE">DICTIONARIES!$C$4:$C$4</definedName>
    <definedName name="MO">Титульный!$H$39</definedName>
    <definedName name="MO_END_DATE">TECHSHEET!$G$14</definedName>
    <definedName name="MO_LIST_1">REESTR_MO!$B$2:$B$17</definedName>
    <definedName name="MO_LIST_10">REESTR_MO!$B$138:$B$157</definedName>
    <definedName name="MO_LIST_11">REESTR_MO!$B$158:$B$168</definedName>
    <definedName name="MO_LIST_12">REESTR_MO!$B$169:$B$179</definedName>
    <definedName name="MO_LIST_13">REESTR_MO!$B$180:$B$196</definedName>
    <definedName name="MO_LIST_14">REESTR_MO!$B$197:$B$206</definedName>
    <definedName name="MO_LIST_15">REESTR_MO!$B$207:$B$216</definedName>
    <definedName name="MO_LIST_16">REESTR_MO!$B$217:$B$230</definedName>
    <definedName name="MO_LIST_17">REESTR_MO!$B$231:$B$244</definedName>
    <definedName name="MO_LIST_18">REESTR_MO!$B$245:$B$257</definedName>
    <definedName name="MO_LIST_19">REESTR_MO!$B$258:$B$271</definedName>
    <definedName name="MO_LIST_2">REESTR_MO!$B$18:$B$32</definedName>
    <definedName name="MO_LIST_20">REESTR_MO!$B$272:$B$283</definedName>
    <definedName name="MO_LIST_21">REESTR_MO!$B$284:$B$300</definedName>
    <definedName name="MO_LIST_22">REESTR_MO!$B$301:$B$314</definedName>
    <definedName name="MO_LIST_23">REESTR_MO!$B$315:$B$329</definedName>
    <definedName name="MO_LIST_24">REESTR_MO!$B$330:$B$340</definedName>
    <definedName name="MO_LIST_25">REESTR_MO!$B$341:$B$351</definedName>
    <definedName name="MO_LIST_26">REESTR_MO!$B$352:$B$367</definedName>
    <definedName name="MO_LIST_27">REESTR_MO!$B$368:$B$380</definedName>
    <definedName name="MO_LIST_28">REESTR_MO!$B$381:$B$399</definedName>
    <definedName name="MO_LIST_29">REESTR_MO!$B$400:$B$411</definedName>
    <definedName name="MO_LIST_3">REESTR_MO!$B$33:$B$51</definedName>
    <definedName name="MO_LIST_30">REESTR_MO!$B$412:$B$432</definedName>
    <definedName name="MO_LIST_31">REESTR_MO!$B$433:$B$444</definedName>
    <definedName name="MO_LIST_32">REESTR_MO!$B$445:$B$457</definedName>
    <definedName name="MO_LIST_33">REESTR_MO!$B$458:$B$458</definedName>
    <definedName name="MO_LIST_34">REESTR_MO!$B$459:$B$459</definedName>
    <definedName name="MO_LIST_35">REESTR_MO!$B$460:$B$460</definedName>
    <definedName name="MO_LIST_36">REESTR_MO!$B$461:$B$461</definedName>
    <definedName name="MO_LIST_37">REESTR_MO!$B$462:$B$462</definedName>
    <definedName name="MO_LIST_38">REESTR_MO!$B$463:$B$463</definedName>
    <definedName name="MO_LIST_39">REESTR_MO!$B$464:$B$464</definedName>
    <definedName name="MO_LIST_4">REESTR_MO!$B$52:$B$63</definedName>
    <definedName name="MO_LIST_5">REESTR_MO!$B$64:$B$78</definedName>
    <definedName name="MO_LIST_6">REESTR_MO!$B$79:$B$94</definedName>
    <definedName name="MO_LIST_7">REESTR_MO!$B$95:$B$108</definedName>
    <definedName name="MO_LIST_8">REESTR_MO!$B$109:$B$123</definedName>
    <definedName name="MO_LIST_9">REESTR_MO!$B$124:$B$137</definedName>
    <definedName name="MO_START_DATE">TECHSHEET!$G$13</definedName>
    <definedName name="MONTH">Титульный!$H$12</definedName>
    <definedName name="MONTH_LIST">TECHSHEET!$L$2:$L$14</definedName>
    <definedName name="MONTH_VS_SEQUENCE_LIST">TECHSHEET!$L$2:$M$14</definedName>
    <definedName name="MR">Титульный!$H$37</definedName>
    <definedName name="MR_LIST">REESTR_MO!$E$2:$E$40</definedName>
    <definedName name="NO_JUSTIFICATION_REPORT_TILL_DATE_APR">DICTIONARIES!$C$5:$C$5</definedName>
    <definedName name="NO_JUSTIFICATION_REPORT_TILL_DATE_AUG">DICTIONARIES!$C$6:$C$6</definedName>
    <definedName name="NO_JUSTIFICATION_REPORT_TILL_DATE_DEC">DICTIONARIES!$C$7:$C$7</definedName>
    <definedName name="NO_JUSTIFICATION_REPORT_TILL_DATE_FEB">DICTIONARIES!$C$8:$C$8</definedName>
    <definedName name="NO_JUSTIFICATION_REPORT_TILL_DATE_JAN">DICTIONARIES!$C$9:$C$9</definedName>
    <definedName name="NO_JUSTIFICATION_REPORT_TILL_DATE_JUL">DICTIONARIES!$C$10:$C$10</definedName>
    <definedName name="NO_JUSTIFICATION_REPORT_TILL_DATE_JUN">DICTIONARIES!$C$11:$C$11</definedName>
    <definedName name="NO_JUSTIFICATION_REPORT_TILL_DATE_MAR">DICTIONARIES!$C$12:$C$12</definedName>
    <definedName name="NO_JUSTIFICATION_REPORT_TILL_DATE_MAY">DICTIONARIES!$C$13:$C$13</definedName>
    <definedName name="NO_JUSTIFICATION_REPORT_TILL_DATE_NOV">DICTIONARIES!$C$14:$C$14</definedName>
    <definedName name="NO_JUSTIFICATION_REPORT_TILL_DATE_OCT">DICTIONARIES!$C$15:$C$15</definedName>
    <definedName name="NO_JUSTIFICATION_REPORT_TILL_DATE_SEP">DICTIONARIES!$C$16:$C$16</definedName>
    <definedName name="NO_JUSTIFICATION_REPORT_TILL_DATE_TTL">DICTIONARIES!$C$17:$C$17</definedName>
    <definedName name="OBFUSCATED_PASSWORD">TECHSHEET!$I$6</definedName>
    <definedName name="OGRN">Титульный!$H$22</definedName>
    <definedName name="OKPO">Титульный!$H$33</definedName>
    <definedName name="OKTMO">Титульный!$H$41</definedName>
    <definedName name="OKTMO_VS_TYPE_LIST">REESTR_MO!$C$2:$D$464</definedName>
    <definedName name="OPF">Титульный!$H$23</definedName>
    <definedName name="ORG">Титульный!$H$18</definedName>
    <definedName name="ORG_DATA_AREA">Титульный!$H$18:$H$21</definedName>
    <definedName name="ORG_END_DATE">TECHSHEET!$G$6</definedName>
    <definedName name="ORG_START_DATE">TECHSHEET!$G$5</definedName>
    <definedName name="PASSWORD">TECHSHEET!$I$2</definedName>
    <definedName name="PERIOD">TECHSHEET!$G$2</definedName>
    <definedName name="REGION">TECHSHEET!$A$1:$A$90</definedName>
    <definedName name="REGION_NAME">Титульный!$H$6</definedName>
    <definedName name="REPORT_EXISTENCE_STATUS">DICTIONARIES!$C$18:$C$18</definedName>
    <definedName name="REPORT_MODE">Титульный!$P$4</definedName>
    <definedName name="REPORT_MODE_LIST">TECHSHEET!$E$36:$F$40</definedName>
    <definedName name="REPORT_MONTH_ABSENCE">DICTIONARIES!$C$19:$C$19</definedName>
    <definedName name="REPORT_TYPE">Титульный!$H$27</definedName>
    <definedName name="REPORT_TYPE_LIST">TECHSHEET!$E$7:$E$8</definedName>
    <definedName name="RETAIN_PASSWORD">TECHSHEET!$I$4</definedName>
    <definedName name="RPT_STATISTICS_RANGE">RPT_STATISTICS!$A$2:$C$12</definedName>
    <definedName name="RST_LIST_ORG_DATA">RST_LIST_ORG!$B$3:$N$169</definedName>
    <definedName name="RST_LIST_ORG_HEADER">RST_LIST_ORG!$A$1:$N$1</definedName>
    <definedName name="RST_ORG_ID">Титульный!$H$16</definedName>
    <definedName name="SECTION_TE_ISSUE_COMMENT_AREA">'Отпуск ТЭ'!$R$15:$R$130</definedName>
    <definedName name="SECTION_TE_ISSUE_IMPORT_TAG_AREA">'Отпуск ТЭ'!$I$3:$R$3</definedName>
    <definedName name="SECTION_TE_ISSUE_NUMERIC_AREA">'Отпуск ТЭ'!$I$15:$P$130</definedName>
    <definedName name="SECTION_TE_ISSUE_ROW_CODE_AREA">'Отпуск ТЭ'!$G$15:$G$130</definedName>
    <definedName name="SECTION_TE_ISSUE_TOTAL_CST">'Отпуск ТЭ'!$M$130</definedName>
    <definedName name="SECTION_TE_ISSUE_TOTAL_VLM">'Отпуск ТЭ'!$I$130</definedName>
    <definedName name="SESSION_ID">TECHSHEET!$I$5</definedName>
    <definedName name="ST_CLTR_UI_CMPSN_INFO_MESSAGE">modHelp!$B$24</definedName>
    <definedName name="ST_CLTR_UI_OWN_INFO_MESSAGE">modHelp!$B$25</definedName>
    <definedName name="ST_CLTR_UI_PPL_HEATING_INFO_MESSAGE">modHelp!$B$21</definedName>
    <definedName name="ST_CLTR_UI_PPL_HOTVSNA_INFO_MESSAGE">modHelp!$B$22</definedName>
    <definedName name="ST_CLTR_UI_PPL_INFO_MESSAGE">modHelp!$B$20</definedName>
    <definedName name="ST_CLTR_UI_RSL_INFO_MESSAGE">modHelp!$B$23</definedName>
    <definedName name="ST_NETW_UI_CMPSN_INFO_MESSAGE">modHelp!$B$24</definedName>
    <definedName name="ST_NETW_UI_OWN_INFO_MESSAGE">modHelp!$B$25</definedName>
    <definedName name="ST_NETW_UI_PPL_HEATING_INFO_MESSAGE">modHelp!$B$21</definedName>
    <definedName name="ST_NETW_UI_PPL_HOTVSNA_INFO_MESSAGE">modHelp!$B$22</definedName>
    <definedName name="ST_NETW_UI_PPL_INFO_MESSAGE">modHelp!$B$20</definedName>
    <definedName name="ST_NETW_UI_RSL_INFO_MESSAGE">modHelp!$B$23</definedName>
    <definedName name="SUBSIDIARY">Титульный!$H$29</definedName>
    <definedName name="SUBSIDIARY_ID">Титульный!$N$29</definedName>
    <definedName name="TAX_SYSTEM">Титульный!$H$45</definedName>
    <definedName name="TAX_SYSTEM_LIST">TECHSHEET!$E$12:$E$16</definedName>
    <definedName name="TF">Титульный!$H$31</definedName>
    <definedName name="TF_LIST">TECHSHEET!$E$29:$E$30</definedName>
    <definedName name="TF_LIST_VLD">TECHSHEET!$E$29:$E$32</definedName>
    <definedName name="TITLE_CONTACTS">Титульный!$H$62:$H$71</definedName>
    <definedName name="TITLE_IMPORT_TAG_AREA">Титульный!$V$6:$V$71</definedName>
    <definedName name="TITLE_ORG_AREA">Титульный!$H$18:$H$22</definedName>
    <definedName name="TITLE_PERIOD_HELP_MESSAGE">modHelp!$B$5</definedName>
    <definedName name="TITLE_VLD_AREA">Титульный!$H$6:$H$71</definedName>
    <definedName name="TITLE_VLD_MARKERS">Титульный!$P$6:$P$71</definedName>
    <definedName name="TPL_CODE">Инструкция!$B$2:$G$2</definedName>
    <definedName name="TPL_DISCIPLINE_UPDATE_MARKER">Титульный!$E$85</definedName>
    <definedName name="TPL_STATISTICS_AREA">Титульный!$H$86:$H$109</definedName>
    <definedName name="UNREG_MARKER">Титульный!$H$47</definedName>
    <definedName name="VDET_END_DATE">TECHSHEET!$G$10</definedName>
    <definedName name="VDET_LIST">DICTIONARIES!$C$20:$C$32</definedName>
    <definedName name="VDET_START_DATE">TECHSHEET!$G$9</definedName>
    <definedName name="VERSION">Инструкция!$B$3:$G$3</definedName>
    <definedName name="VLM_CE_INFO_MESSAGE">modHelp!$B$10</definedName>
    <definedName name="VLM_NO_CE_INFO_MESSAGE">modHelp!$B$11</definedName>
    <definedName name="VLM_RECALC_INFO_MESSAGE">modHelp!$B$12</definedName>
    <definedName name="YEAR">Титульный!$H$11</definedName>
    <definedName name="YEAR_LIST">TECHSHEET!$O$2:$O$4</definedName>
    <definedName name="YES_NO">TECHSHEET!$E$2:$E$3</definedName>
  </definedNames>
  <calcPr calcId="162913"/>
</workbook>
</file>

<file path=xl/calcChain.xml><?xml version="1.0" encoding="utf-8"?>
<calcChain xmlns="http://schemas.openxmlformats.org/spreadsheetml/2006/main">
  <c r="G2" i="5" l="1"/>
  <c r="G14" i="5" s="1"/>
  <c r="P105" i="3"/>
  <c r="O105" i="3"/>
  <c r="N105" i="3"/>
  <c r="L105" i="3"/>
  <c r="K105" i="3"/>
  <c r="J105" i="3"/>
  <c r="P103" i="3"/>
  <c r="O103" i="3"/>
  <c r="N103" i="3"/>
  <c r="L103" i="3"/>
  <c r="K103" i="3"/>
  <c r="J103" i="3"/>
  <c r="P102" i="3"/>
  <c r="O102" i="3"/>
  <c r="N102" i="3"/>
  <c r="L102" i="3"/>
  <c r="K102" i="3"/>
  <c r="J102" i="3"/>
  <c r="P98" i="3"/>
  <c r="O98" i="3"/>
  <c r="N98" i="3"/>
  <c r="L98" i="3"/>
  <c r="K98" i="3"/>
  <c r="J98" i="3"/>
  <c r="P97" i="3"/>
  <c r="O97" i="3"/>
  <c r="N97" i="3"/>
  <c r="M97" i="3"/>
  <c r="L97" i="3"/>
  <c r="K97" i="3"/>
  <c r="J97" i="3"/>
  <c r="P96" i="3"/>
  <c r="O96" i="3"/>
  <c r="N96" i="3"/>
  <c r="M96" i="3"/>
  <c r="L96" i="3"/>
  <c r="K96" i="3"/>
  <c r="J96" i="3"/>
  <c r="P92" i="3"/>
  <c r="O92" i="3"/>
  <c r="N92" i="3"/>
  <c r="M92" i="3"/>
  <c r="L92" i="3"/>
  <c r="K92" i="3"/>
  <c r="J92" i="3"/>
  <c r="M85" i="3"/>
  <c r="I85" i="3"/>
  <c r="M83" i="3"/>
  <c r="I83" i="3"/>
  <c r="M82" i="3"/>
  <c r="I82" i="3"/>
  <c r="M78" i="3"/>
  <c r="I78" i="3"/>
  <c r="M77" i="3"/>
  <c r="I77" i="3"/>
  <c r="M76" i="3"/>
  <c r="I76" i="3"/>
  <c r="P73" i="3"/>
  <c r="P88" i="3" s="1"/>
  <c r="O73" i="3"/>
  <c r="O88" i="3" s="1"/>
  <c r="M88" i="3" s="1"/>
  <c r="N73" i="3"/>
  <c r="N88" i="3" s="1"/>
  <c r="M73" i="3"/>
  <c r="L73" i="3"/>
  <c r="L88" i="3" s="1"/>
  <c r="K73" i="3"/>
  <c r="K88" i="3" s="1"/>
  <c r="I88" i="3" s="1"/>
  <c r="J73" i="3"/>
  <c r="J88" i="3" s="1"/>
  <c r="I73" i="3"/>
  <c r="M72" i="3"/>
  <c r="I72" i="3"/>
  <c r="M67" i="3"/>
  <c r="I67" i="3"/>
  <c r="M65" i="3"/>
  <c r="I65" i="3"/>
  <c r="M64" i="3"/>
  <c r="I64" i="3"/>
  <c r="M60" i="3"/>
  <c r="I60" i="3"/>
  <c r="M59" i="3"/>
  <c r="I59" i="3"/>
  <c r="M58" i="3"/>
  <c r="I58" i="3"/>
  <c r="P55" i="3"/>
  <c r="P70" i="3" s="1"/>
  <c r="P89" i="3" s="1"/>
  <c r="O55" i="3"/>
  <c r="O70" i="3" s="1"/>
  <c r="N55" i="3"/>
  <c r="N70" i="3" s="1"/>
  <c r="N89" i="3" s="1"/>
  <c r="M55" i="3"/>
  <c r="L55" i="3"/>
  <c r="L70" i="3" s="1"/>
  <c r="L89" i="3" s="1"/>
  <c r="K55" i="3"/>
  <c r="K70" i="3" s="1"/>
  <c r="J55" i="3"/>
  <c r="J70" i="3" s="1"/>
  <c r="J89" i="3" s="1"/>
  <c r="I55" i="3"/>
  <c r="M54" i="3"/>
  <c r="I54" i="3"/>
  <c r="M47" i="3"/>
  <c r="I47" i="3"/>
  <c r="M45" i="3"/>
  <c r="I45" i="3"/>
  <c r="M44" i="3"/>
  <c r="I44" i="3"/>
  <c r="M40" i="3"/>
  <c r="I40" i="3"/>
  <c r="M39" i="3"/>
  <c r="I39" i="3"/>
  <c r="M38" i="3"/>
  <c r="I38" i="3"/>
  <c r="P35" i="3"/>
  <c r="P50" i="3" s="1"/>
  <c r="O35" i="3"/>
  <c r="O50" i="3" s="1"/>
  <c r="M50" i="3" s="1"/>
  <c r="N35" i="3"/>
  <c r="N50" i="3" s="1"/>
  <c r="M35" i="3"/>
  <c r="L35" i="3"/>
  <c r="L50" i="3" s="1"/>
  <c r="K35" i="3"/>
  <c r="K50" i="3" s="1"/>
  <c r="I50" i="3" s="1"/>
  <c r="J35" i="3"/>
  <c r="J50" i="3" s="1"/>
  <c r="I35" i="3"/>
  <c r="M34" i="3"/>
  <c r="I34" i="3"/>
  <c r="M29" i="3"/>
  <c r="M105" i="3" s="1"/>
  <c r="I29" i="3"/>
  <c r="I105" i="3" s="1"/>
  <c r="M27" i="3"/>
  <c r="M103" i="3" s="1"/>
  <c r="I27" i="3"/>
  <c r="I103" i="3" s="1"/>
  <c r="M26" i="3"/>
  <c r="M102" i="3" s="1"/>
  <c r="I26" i="3"/>
  <c r="I102" i="3" s="1"/>
  <c r="M22" i="3"/>
  <c r="M98" i="3" s="1"/>
  <c r="I22" i="3"/>
  <c r="I98" i="3" s="1"/>
  <c r="M21" i="3"/>
  <c r="I21" i="3"/>
  <c r="I97" i="3" s="1"/>
  <c r="M20" i="3"/>
  <c r="I20" i="3"/>
  <c r="I96" i="3" s="1"/>
  <c r="P17" i="3"/>
  <c r="O17" i="3"/>
  <c r="O93" i="3" s="1"/>
  <c r="N17" i="3"/>
  <c r="M17" i="3"/>
  <c r="M93" i="3" s="1"/>
  <c r="L17" i="3"/>
  <c r="K17" i="3"/>
  <c r="K30" i="3" s="1"/>
  <c r="J17" i="3"/>
  <c r="I17" i="3"/>
  <c r="I93" i="3" s="1"/>
  <c r="M16" i="3"/>
  <c r="I16" i="3"/>
  <c r="I92" i="3" s="1"/>
  <c r="D9" i="3"/>
  <c r="H85" i="2"/>
  <c r="H80" i="2"/>
  <c r="E54" i="2"/>
  <c r="E52" i="2"/>
  <c r="H43" i="2"/>
  <c r="P29" i="2"/>
  <c r="E8" i="2"/>
  <c r="I70" i="3" l="1"/>
  <c r="K89" i="3"/>
  <c r="I89" i="3" s="1"/>
  <c r="M70" i="3"/>
  <c r="O89" i="3"/>
  <c r="M89" i="3" s="1"/>
  <c r="J93" i="3"/>
  <c r="J32" i="3"/>
  <c r="J31" i="3"/>
  <c r="L93" i="3"/>
  <c r="L32" i="3"/>
  <c r="L31" i="3"/>
  <c r="N93" i="3"/>
  <c r="N32" i="3"/>
  <c r="N31" i="3"/>
  <c r="N30" i="3"/>
  <c r="P93" i="3"/>
  <c r="P32" i="3"/>
  <c r="P31" i="3"/>
  <c r="P30" i="3"/>
  <c r="J30" i="3"/>
  <c r="L30" i="3"/>
  <c r="O30" i="3"/>
  <c r="K31" i="3"/>
  <c r="O31" i="3"/>
  <c r="K32" i="3"/>
  <c r="O32" i="3"/>
  <c r="K48" i="3"/>
  <c r="K128" i="3" s="1"/>
  <c r="O48" i="3"/>
  <c r="K49" i="3"/>
  <c r="O49" i="3"/>
  <c r="K68" i="3"/>
  <c r="O68" i="3"/>
  <c r="K69" i="3"/>
  <c r="O69" i="3"/>
  <c r="K86" i="3"/>
  <c r="O86" i="3"/>
  <c r="K87" i="3"/>
  <c r="O87" i="3"/>
  <c r="K93" i="3"/>
  <c r="J48" i="3"/>
  <c r="I48" i="3" s="1"/>
  <c r="L48" i="3"/>
  <c r="N48" i="3"/>
  <c r="M48" i="3" s="1"/>
  <c r="P48" i="3"/>
  <c r="J49" i="3"/>
  <c r="I49" i="3" s="1"/>
  <c r="L49" i="3"/>
  <c r="N49" i="3"/>
  <c r="M49" i="3" s="1"/>
  <c r="P49" i="3"/>
  <c r="J68" i="3"/>
  <c r="I68" i="3" s="1"/>
  <c r="L68" i="3"/>
  <c r="N68" i="3"/>
  <c r="M68" i="3" s="1"/>
  <c r="P68" i="3"/>
  <c r="J69" i="3"/>
  <c r="I69" i="3" s="1"/>
  <c r="L69" i="3"/>
  <c r="N69" i="3"/>
  <c r="M69" i="3" s="1"/>
  <c r="P69" i="3"/>
  <c r="J86" i="3"/>
  <c r="I86" i="3" s="1"/>
  <c r="L86" i="3"/>
  <c r="N86" i="3"/>
  <c r="M86" i="3" s="1"/>
  <c r="P86" i="3"/>
  <c r="J87" i="3"/>
  <c r="I87" i="3" s="1"/>
  <c r="L87" i="3"/>
  <c r="N87" i="3"/>
  <c r="M87" i="3" s="1"/>
  <c r="P87" i="3"/>
  <c r="G5" i="5"/>
  <c r="G9" i="5"/>
  <c r="G13" i="5"/>
  <c r="G6" i="5"/>
  <c r="G10" i="5"/>
  <c r="K108" i="3" l="1"/>
  <c r="K51" i="3"/>
  <c r="K130" i="3" s="1"/>
  <c r="K129" i="3"/>
  <c r="K107" i="3"/>
  <c r="L128" i="3"/>
  <c r="L106" i="3"/>
  <c r="P128" i="3"/>
  <c r="P106" i="3"/>
  <c r="P108" i="3"/>
  <c r="P51" i="3"/>
  <c r="P130" i="3" s="1"/>
  <c r="N128" i="3"/>
  <c r="N106" i="3"/>
  <c r="M30" i="3"/>
  <c r="N108" i="3"/>
  <c r="N51" i="3"/>
  <c r="M32" i="3"/>
  <c r="M108" i="3" s="1"/>
  <c r="L129" i="3"/>
  <c r="L107" i="3"/>
  <c r="J108" i="3"/>
  <c r="J51" i="3"/>
  <c r="I32" i="3"/>
  <c r="I108" i="3" s="1"/>
  <c r="K106" i="3"/>
  <c r="O108" i="3"/>
  <c r="O51" i="3"/>
  <c r="O130" i="3" s="1"/>
  <c r="O129" i="3"/>
  <c r="O107" i="3"/>
  <c r="O128" i="3"/>
  <c r="O106" i="3"/>
  <c r="J128" i="3"/>
  <c r="J106" i="3"/>
  <c r="I30" i="3"/>
  <c r="P129" i="3"/>
  <c r="P107" i="3"/>
  <c r="N129" i="3"/>
  <c r="N107" i="3"/>
  <c r="M31" i="3"/>
  <c r="L108" i="3"/>
  <c r="L51" i="3"/>
  <c r="L130" i="3" s="1"/>
  <c r="J129" i="3"/>
  <c r="J107" i="3"/>
  <c r="I31" i="3"/>
  <c r="M129" i="3" l="1"/>
  <c r="M107" i="3"/>
  <c r="J130" i="3"/>
  <c r="I51" i="3"/>
  <c r="I130" i="3" s="1"/>
  <c r="I129" i="3"/>
  <c r="I107" i="3"/>
  <c r="I128" i="3"/>
  <c r="I106" i="3"/>
  <c r="N130" i="3"/>
  <c r="M51" i="3"/>
  <c r="M130" i="3" s="1"/>
  <c r="M128" i="3"/>
  <c r="M106" i="3"/>
</calcChain>
</file>

<file path=xl/sharedStrings.xml><?xml version="1.0" encoding="utf-8"?>
<sst xmlns="http://schemas.openxmlformats.org/spreadsheetml/2006/main" count="4686" uniqueCount="2000">
  <si>
    <t xml:space="preserve"> (требуется обновление)</t>
  </si>
  <si>
    <t>Код отчёта: 46TE.STX.EIAS</t>
  </si>
  <si>
    <t>Версия отчёта: 1.0.0</t>
  </si>
  <si>
    <t>Сведения о полезном отпуске (продаже) тепловой энергии отдельным категориям потребителей_x000D_
Приказ Росстата: Об утверждении формы от 23.12.2016 №848</t>
  </si>
  <si>
    <t>Условные обозначения</t>
  </si>
  <si>
    <t>A</t>
  </si>
  <si>
    <t xml:space="preserve"> - предназначенные для заполнения</t>
  </si>
  <si>
    <t xml:space="preserve"> - ссылки и автозаполняемые поля</t>
  </si>
  <si>
    <t xml:space="preserve"> - с формулами и константами</t>
  </si>
  <si>
    <t xml:space="preserve"> - обязательные для заполнения</t>
  </si>
  <si>
    <t>Работа с реестрами</t>
  </si>
  <si>
    <t>Если в предложенном Вам списке необходимая организация или наименование отсутствуют, обновите списки с помощью элементов управления на листах. Если после обновления Вам не удалось найти необходимую позицию в списке, обратитесь к ответственному за поддержание реестра Вашего региона либо в Отдел сопровождения пользователей ЕИАС.</t>
  </si>
  <si>
    <t>Проверка отчёта</t>
  </si>
  <si>
    <t>• При сохранении отчётной формы осуществляется проверка корректности данных_x000D_
• Для каждого сообщения возможны 2 статуса: ошибка и предупреждение_x000D_
• При наличии сообщений со статусом «Ошибка» файл будет отклонён системой и не будет загружен в хранилище данных, сообщения со статусом «Предупреждение» носят информационный характер, и такой файл будет принят к обработке системой</t>
  </si>
  <si>
    <t xml:space="preserve">   обновление данных для проверки отчёта</t>
  </si>
  <si>
    <t>Сведения о полезном отпуске (продаже) тепловой энергии отдельным категориям потребителей</t>
  </si>
  <si>
    <t>REG</t>
  </si>
  <si>
    <t>Форма № 46-ТЭ (полезный отпуск)</t>
  </si>
  <si>
    <t>Субъект РФ</t>
  </si>
  <si>
    <t>Волгоградская область</t>
  </si>
  <si>
    <t>MANDATORY</t>
  </si>
  <si>
    <t>Приказ Росстата:_x000D_
Об утверждении формы от 23.12.2016 № 848</t>
  </si>
  <si>
    <t>region</t>
  </si>
  <si>
    <t>Отчётный период</t>
  </si>
  <si>
    <t>Месячная, годовая</t>
  </si>
  <si>
    <t>Сроки предоставления: _x000D_
30 числа после отчётного месяца,_x000D_
01 марта - за отчётный год</t>
  </si>
  <si>
    <t>Год</t>
  </si>
  <si>
    <t>2025</t>
  </si>
  <si>
    <t>rptYear</t>
  </si>
  <si>
    <t>Месяц</t>
  </si>
  <si>
    <t>Декабрь</t>
  </si>
  <si>
    <t>rptMonth</t>
  </si>
  <si>
    <t>Тип отчётного месяца</t>
  </si>
  <si>
    <t>отопительный</t>
  </si>
  <si>
    <t>rptMonthType</t>
  </si>
  <si>
    <t>Предоставляют: _x000D_
- юридические лица - теплоснабжающие и теплосетевые организации (кроме теплосетевых организаций, осуществляющих свою деятельность только в части передачи и транспортировки тепловой энергии)_x000D_
- единые теплоснабжающие организации_x000D_
- граждане, занимающиеся предпринимательской деятельностью без образования юридического лица (индивидуальные предприниматели), осуществляющие регулируемые виды деятельности в сфере теплоснабжения_x000D_
Федеральной антимонопольной службе по установленному адресу</t>
  </si>
  <si>
    <t>RST_ORG_ID</t>
  </si>
  <si>
    <t>Наименование ЮЛ / ИП</t>
  </si>
  <si>
    <t>ООО "Октябрьское КХ"</t>
  </si>
  <si>
    <t>org</t>
  </si>
  <si>
    <t>ИНН</t>
  </si>
  <si>
    <t>3461070326</t>
  </si>
  <si>
    <t>inn</t>
  </si>
  <si>
    <t>КПП</t>
  </si>
  <si>
    <t>346101001</t>
  </si>
  <si>
    <t>kpp</t>
  </si>
  <si>
    <t>ОГРН</t>
  </si>
  <si>
    <t>1243400008543</t>
  </si>
  <si>
    <t>ogrn</t>
  </si>
  <si>
    <t>Организационно-правовая форма</t>
  </si>
  <si>
    <t>1 23 00 | Общества с ограниченной ответственностью</t>
  </si>
  <si>
    <t>opf</t>
  </si>
  <si>
    <t>Вид(-ы) деятельности</t>
  </si>
  <si>
    <t>Некомбинированное производство :: Передача :: Сбыт</t>
  </si>
  <si>
    <t>activity</t>
  </si>
  <si>
    <t>Тип отчёта</t>
  </si>
  <si>
    <t>В целом по организации</t>
  </si>
  <si>
    <t>rptType</t>
  </si>
  <si>
    <t>Наименование обособленного подразделения</t>
  </si>
  <si>
    <t>subsidiary</t>
  </si>
  <si>
    <t>Утверждённый тариф</t>
  </si>
  <si>
    <t>одноставочный</t>
  </si>
  <si>
    <t>tf</t>
  </si>
  <si>
    <t>Код по ОКПО</t>
  </si>
  <si>
    <t>99103225</t>
  </si>
  <si>
    <t>ОКПО - Общероссийский Классификатор Предприятий и Организаций</t>
  </si>
  <si>
    <t>okpo</t>
  </si>
  <si>
    <t>Наличие статуса ЕТО</t>
  </si>
  <si>
    <t>нет</t>
  </si>
  <si>
    <t>etoStatus</t>
  </si>
  <si>
    <t>Муниципальный район</t>
  </si>
  <si>
    <t>Октябрьский муниципальный район</t>
  </si>
  <si>
    <t>mr</t>
  </si>
  <si>
    <t>Муниципальное образование</t>
  </si>
  <si>
    <t>р.п. Октябрьский</t>
  </si>
  <si>
    <t>mo</t>
  </si>
  <si>
    <t>ОКТМО</t>
  </si>
  <si>
    <t>18642151</t>
  </si>
  <si>
    <t>ОКТМО - Общероссийский Классификатор Территорий Муниципальных Образований</t>
  </si>
  <si>
    <t>oktmo</t>
  </si>
  <si>
    <t>Тип муниципального образования</t>
  </si>
  <si>
    <t>moType</t>
  </si>
  <si>
    <t>Система налогообложения</t>
  </si>
  <si>
    <t>УСН</t>
  </si>
  <si>
    <t>ОСН - общая система налогообложения_x000D_
УСН - упрощенная система налогообложения_x000D_
ПСН - патентная система налогообложения_x000D_
НПД - налог на профессиональный доход_x000D_
ЕСХН - единый сельскохозяйственный налог</t>
  </si>
  <si>
    <t>taxSystem</t>
  </si>
  <si>
    <t>Наличие соглашений сторон по нерегулируемым ценам</t>
  </si>
  <si>
    <t>unregMarker</t>
  </si>
  <si>
    <t>DATA_SOURCE</t>
  </si>
  <si>
    <t>RST</t>
  </si>
  <si>
    <t>Контактные данные</t>
  </si>
  <si>
    <t>Адрес организации</t>
  </si>
  <si>
    <t>Юридический</t>
  </si>
  <si>
    <t>404321, Волгоградская обл., р.п.Октябрьский, ул.Круглякова, 162Г</t>
  </si>
  <si>
    <t>addressLegal</t>
  </si>
  <si>
    <t>Почтовый</t>
  </si>
  <si>
    <t>addressPost</t>
  </si>
  <si>
    <t>Руководитель</t>
  </si>
  <si>
    <t>ФИО</t>
  </si>
  <si>
    <t>Сущенков Александр Егорович</t>
  </si>
  <si>
    <t>nameCEO</t>
  </si>
  <si>
    <t>Контактный телефон</t>
  </si>
  <si>
    <t>884475-6-12-09</t>
  </si>
  <si>
    <t>phoneCEO</t>
  </si>
  <si>
    <t>Главный бухгалтер</t>
  </si>
  <si>
    <t>Кононова Нина Алексеевна</t>
  </si>
  <si>
    <t>nameAccountant</t>
  </si>
  <si>
    <t>884475-6-27-93</t>
  </si>
  <si>
    <t>phoneAccountant</t>
  </si>
  <si>
    <t>Должностное лицо, ответственное за составление формы</t>
  </si>
  <si>
    <t>Болдырева Татьяна Сергеевна</t>
  </si>
  <si>
    <t>nameReporting</t>
  </si>
  <si>
    <t>Должность</t>
  </si>
  <si>
    <t>ведущий экономист</t>
  </si>
  <si>
    <t>positionReporting</t>
  </si>
  <si>
    <t>phoneReporting</t>
  </si>
  <si>
    <t>e-mail</t>
  </si>
  <si>
    <t>MUPOkh@mail.ru</t>
  </si>
  <si>
    <t>emailReporting</t>
  </si>
  <si>
    <t>Дата последнего обновления реестра организаций: 22.01.2026, 12:39:19</t>
  </si>
  <si>
    <t>Если срок представления отчёта за период истёк, необходимо указать URL-ссылку на пояснительную записку (документ)</t>
  </si>
  <si>
    <t>URL-ссылку на пояснительную записку (документ)  необходимо указывать только в случае, если срок представления отчёта за период истёк</t>
  </si>
  <si>
    <t>Образец пояснительной записки (документа) можно скачать по ссылке</t>
  </si>
  <si>
    <t>Январь</t>
  </si>
  <si>
    <t>Дата отчёта</t>
  </si>
  <si>
    <t>19.05.2025 15:23:15</t>
  </si>
  <si>
    <t>Статус отчёта</t>
  </si>
  <si>
    <t>Принят</t>
  </si>
  <si>
    <t>Февраль</t>
  </si>
  <si>
    <t>30.05.2025 14:30:44</t>
  </si>
  <si>
    <t>Март</t>
  </si>
  <si>
    <t>03.06.2025 14:56:13</t>
  </si>
  <si>
    <t>Апрель</t>
  </si>
  <si>
    <t>16.06.2025 11:47:42</t>
  </si>
  <si>
    <t>Май</t>
  </si>
  <si>
    <t>27.06.2025 13:44:27</t>
  </si>
  <si>
    <t>Июнь</t>
  </si>
  <si>
    <t>28.07.2025 14:03:21</t>
  </si>
  <si>
    <t>Июль</t>
  </si>
  <si>
    <t>28.08.2025 14:18:19</t>
  </si>
  <si>
    <t>Август</t>
  </si>
  <si>
    <t>29.09.2025 15:24:54</t>
  </si>
  <si>
    <t>Сентябрь</t>
  </si>
  <si>
    <t>16.10.2025 14:08:09</t>
  </si>
  <si>
    <t>Октябрь</t>
  </si>
  <si>
    <t>18.11.2025 09:42:07</t>
  </si>
  <si>
    <t>Ноябрь</t>
  </si>
  <si>
    <t>25.12.2025 13:54:38</t>
  </si>
  <si>
    <t>issueTtl</t>
  </si>
  <si>
    <t>issueByCe</t>
  </si>
  <si>
    <t>issueByNm</t>
  </si>
  <si>
    <t>issueRecalc</t>
  </si>
  <si>
    <t>costTtl</t>
  </si>
  <si>
    <t>costByCe</t>
  </si>
  <si>
    <t>costByNm</t>
  </si>
  <si>
    <t>costRecalc</t>
  </si>
  <si>
    <t>comment</t>
  </si>
  <si>
    <t>Полезный отпуск теплоэнергии в горячей воде и в паре</t>
  </si>
  <si>
    <t>Коды по ОКЕИ: гигакалорий - 233, рубль - 383</t>
  </si>
  <si>
    <t>Теплоноситель</t>
  </si>
  <si>
    <t>№ п/п</t>
  </si>
  <si>
    <t>Наименование_x000D_
(ТЭ - тепловая энергия)</t>
  </si>
  <si>
    <t>Код строки</t>
  </si>
  <si>
    <r>
      <t xml:space="preserve">Объём отпуска ТЭ за отчётный месяц (год), </t>
    </r>
    <r>
      <rPr>
        <b/>
        <sz val="8"/>
        <rFont val="Tahoma"/>
        <family val="2"/>
        <charset val="204"/>
      </rPr>
      <t>Гкал</t>
    </r>
  </si>
  <si>
    <r>
      <t xml:space="preserve">Стоимость отпущенной ТЭ за отчётный месяц (год) </t>
    </r>
    <r>
      <rPr>
        <b/>
        <sz val="8"/>
        <rFont val="Tahoma"/>
        <family val="2"/>
        <charset val="204"/>
      </rPr>
      <t>без НДС</t>
    </r>
    <r>
      <rPr>
        <sz val="8"/>
        <rFont val="Tahoma"/>
        <family val="2"/>
        <charset val="204"/>
      </rPr>
      <t xml:space="preserve">, </t>
    </r>
    <r>
      <rPr>
        <b/>
        <sz val="8"/>
        <rFont val="Tahoma"/>
        <family val="2"/>
        <charset val="204"/>
      </rPr>
      <t>руб.</t>
    </r>
  </si>
  <si>
    <t>Комментарии</t>
  </si>
  <si>
    <t>всего</t>
  </si>
  <si>
    <t>в том числе</t>
  </si>
  <si>
    <t>по приборам учёта</t>
  </si>
  <si>
    <t>расчётным методом</t>
  </si>
  <si>
    <t>перерасчёт</t>
  </si>
  <si>
    <t>Отпуск в паре</t>
  </si>
  <si>
    <t>I</t>
  </si>
  <si>
    <t>Отпуск ТЭ потребителям с коллекторов электростанций (котельных)</t>
  </si>
  <si>
    <t>1</t>
  </si>
  <si>
    <t>Прочие, промышленные и приравненные к ним потребители</t>
  </si>
  <si>
    <t>2</t>
  </si>
  <si>
    <t>Население и исполнители коммунальных услуг, всего:</t>
  </si>
  <si>
    <t>120</t>
  </si>
  <si>
    <t>2.1</t>
  </si>
  <si>
    <t>- на нужды отопления</t>
  </si>
  <si>
    <t>121</t>
  </si>
  <si>
    <t>2.2</t>
  </si>
  <si>
    <t>- на нужды горячего водоснабжения</t>
  </si>
  <si>
    <t>122</t>
  </si>
  <si>
    <t>3</t>
  </si>
  <si>
    <t>Бюджетные организации</t>
  </si>
  <si>
    <t>130</t>
  </si>
  <si>
    <t>4</t>
  </si>
  <si>
    <t>Другие теплосетевые и теплоснабжающие организации</t>
  </si>
  <si>
    <t>140</t>
  </si>
  <si>
    <t>5</t>
  </si>
  <si>
    <t>На компенсацию потерь ТЭ при её передаче организациями, оказывающими услуги по передаче ТЭ</t>
  </si>
  <si>
    <t>150</t>
  </si>
  <si>
    <t>6</t>
  </si>
  <si>
    <t>Собственное производство энергоснабжающей организации</t>
  </si>
  <si>
    <t>160</t>
  </si>
  <si>
    <t>ПО.3</t>
  </si>
  <si>
    <t>Полезный отпуск конечным потребителям</t>
  </si>
  <si>
    <t>ПО.4</t>
  </si>
  <si>
    <t>Полезный отпуск с учётом перепродажи</t>
  </si>
  <si>
    <t>ПО.5</t>
  </si>
  <si>
    <t>Полезный отпуск</t>
  </si>
  <si>
    <t>II</t>
  </si>
  <si>
    <t>Отпуск произведенной (приобретённой) ТЭ потребителям через тепловую сеть</t>
  </si>
  <si>
    <t>170</t>
  </si>
  <si>
    <t>180</t>
  </si>
  <si>
    <t>181</t>
  </si>
  <si>
    <t>182</t>
  </si>
  <si>
    <t>190</t>
  </si>
  <si>
    <t>200</t>
  </si>
  <si>
    <t>210</t>
  </si>
  <si>
    <t>220</t>
  </si>
  <si>
    <t>ПО</t>
  </si>
  <si>
    <t>Полезный отпуск - всего</t>
  </si>
  <si>
    <t>230</t>
  </si>
  <si>
    <t>Отпуск в горячей воде</t>
  </si>
  <si>
    <t>310</t>
  </si>
  <si>
    <t>320</t>
  </si>
  <si>
    <t>321</t>
  </si>
  <si>
    <t>322</t>
  </si>
  <si>
    <t>330</t>
  </si>
  <si>
    <t>340</t>
  </si>
  <si>
    <t>350</t>
  </si>
  <si>
    <t>360</t>
  </si>
  <si>
    <t>370</t>
  </si>
  <si>
    <t>380</t>
  </si>
  <si>
    <t>381</t>
  </si>
  <si>
    <t>382</t>
  </si>
  <si>
    <t>390</t>
  </si>
  <si>
    <t>400</t>
  </si>
  <si>
    <t>410</t>
  </si>
  <si>
    <t>420</t>
  </si>
  <si>
    <t>430</t>
  </si>
  <si>
    <t>Отпуск в горячей воде и в паре</t>
  </si>
  <si>
    <t>Общий полезный отпуск конечным потребителям_x000D_
(в горячей воде и паре)</t>
  </si>
  <si>
    <t>Общий полезный отпуск с учётом перепродажи_x000D_
(в горячей воде и паре)</t>
  </si>
  <si>
    <t>Общий полезный отпуск_x000D_
(в горячей воде и паре)</t>
  </si>
  <si>
    <t>Ниже вы можете оставить свои комментарии</t>
  </si>
  <si>
    <t>Алтайский край</t>
  </si>
  <si>
    <t>RU22</t>
  </si>
  <si>
    <t>YES_NO</t>
  </si>
  <si>
    <t>PERIOD</t>
  </si>
  <si>
    <t>eiasokh_2024</t>
  </si>
  <si>
    <t>LOGIN</t>
  </si>
  <si>
    <t>MONTH_LIST</t>
  </si>
  <si>
    <t>YEAR_LIST</t>
  </si>
  <si>
    <t>Амурская область</t>
  </si>
  <si>
    <t>RU28</t>
  </si>
  <si>
    <t>да</t>
  </si>
  <si>
    <t>PASSWORD</t>
  </si>
  <si>
    <t>Архангельская область</t>
  </si>
  <si>
    <t>RU29</t>
  </si>
  <si>
    <t>MD5</t>
  </si>
  <si>
    <t>ATH_SCHEME</t>
  </si>
  <si>
    <t>Астраханская область</t>
  </si>
  <si>
    <t>RU30</t>
  </si>
  <si>
    <t>Организация</t>
  </si>
  <si>
    <t>NO</t>
  </si>
  <si>
    <t>RETAIN_PASSWORD</t>
  </si>
  <si>
    <t>Белгородская область</t>
  </si>
  <si>
    <t>RU31</t>
  </si>
  <si>
    <t>DuviHojlLOFZJlPXDkdvhVNQYJaZcRQjJrwCenIcOkZiSIfMMcOjcMRbEVIkGAVV94i233i28i70, 212i42i44i60A5774554A31C8EABB484FCF22CA2ED9822dJANd2612t39t18t468256000</t>
  </si>
  <si>
    <t>SESSION_ID</t>
  </si>
  <si>
    <t>Брянская область</t>
  </si>
  <si>
    <t>RU32</t>
  </si>
  <si>
    <t>REPORT_TYPE_LIST</t>
  </si>
  <si>
    <t>OBFUSCATED_PASSWORD</t>
  </si>
  <si>
    <t>Владимирская область</t>
  </si>
  <si>
    <t>RU33</t>
  </si>
  <si>
    <t>RU34</t>
  </si>
  <si>
    <t>По обособленному подразделению</t>
  </si>
  <si>
    <t>Виды деятельности</t>
  </si>
  <si>
    <t>Вологодская область</t>
  </si>
  <si>
    <t>RU35</t>
  </si>
  <si>
    <t>Воронежская область</t>
  </si>
  <si>
    <t>RU36</t>
  </si>
  <si>
    <t>г. Москва</t>
  </si>
  <si>
    <t>RU77</t>
  </si>
  <si>
    <t>Москва</t>
  </si>
  <si>
    <t>TAX_SYSTEM_LIST</t>
  </si>
  <si>
    <t>г. Байконур</t>
  </si>
  <si>
    <t>RU00</t>
  </si>
  <si>
    <t>ОСН</t>
  </si>
  <si>
    <t>Территории</t>
  </si>
  <si>
    <t>г. Санкт-Петербург</t>
  </si>
  <si>
    <t>RU78</t>
  </si>
  <si>
    <t>Cанкт-Петербург</t>
  </si>
  <si>
    <t>г. Севастополь</t>
  </si>
  <si>
    <t>RU92</t>
  </si>
  <si>
    <t>Севастополь</t>
  </si>
  <si>
    <t>ПСН</t>
  </si>
  <si>
    <t>Донецкая Народная Республика</t>
  </si>
  <si>
    <t>НПД</t>
  </si>
  <si>
    <t>Еврейская автономная область</t>
  </si>
  <si>
    <t>RU79</t>
  </si>
  <si>
    <t>ЕСХН</t>
  </si>
  <si>
    <t>JUSTIFICATION_SAMPLE_URL</t>
  </si>
  <si>
    <t>Забайкальский край</t>
  </si>
  <si>
    <t>RU75</t>
  </si>
  <si>
    <t>https://eias.ru/files/46te.stx.eias.justification.rtf</t>
  </si>
  <si>
    <t>Запорожская область</t>
  </si>
  <si>
    <t>Ивановская область</t>
  </si>
  <si>
    <t>RU37</t>
  </si>
  <si>
    <t>IMPORT_DATA_DESCRIPTION_URL</t>
  </si>
  <si>
    <t>Иркутская область</t>
  </si>
  <si>
    <t>RU38</t>
  </si>
  <si>
    <t>HEATING_PERIOD_LIST</t>
  </si>
  <si>
    <t>https://sp.eias.ru/knowledgebase.php?article=126</t>
  </si>
  <si>
    <t>Кабардино-Балкарская республика</t>
  </si>
  <si>
    <t>RU07</t>
  </si>
  <si>
    <t>Республика Кабардино-Балкария</t>
  </si>
  <si>
    <t>Калининградская область</t>
  </si>
  <si>
    <t>RU39</t>
  </si>
  <si>
    <t>неотопительный</t>
  </si>
  <si>
    <t>Калужская область</t>
  </si>
  <si>
    <t>RU40</t>
  </si>
  <si>
    <t>неотопительный (только ГВС)</t>
  </si>
  <si>
    <t>Камчатский край</t>
  </si>
  <si>
    <t>RU41</t>
  </si>
  <si>
    <t>неотопительный (только СН)</t>
  </si>
  <si>
    <t>Карачаево-Черкесская республика</t>
  </si>
  <si>
    <t>RU09</t>
  </si>
  <si>
    <t>Республика Карачаево-Черкессия</t>
  </si>
  <si>
    <t>итог за год</t>
  </si>
  <si>
    <t>Кемеровская область</t>
  </si>
  <si>
    <t>RU42</t>
  </si>
  <si>
    <t>Кировская область</t>
  </si>
  <si>
    <t>RU43</t>
  </si>
  <si>
    <t>Костромская область</t>
  </si>
  <si>
    <t>RU44</t>
  </si>
  <si>
    <t>TF_LIST[_VLD]</t>
  </si>
  <si>
    <t>Краснодарский край</t>
  </si>
  <si>
    <t>RU23</t>
  </si>
  <si>
    <t>Красноярский край</t>
  </si>
  <si>
    <t>RU24</t>
  </si>
  <si>
    <t>двухставочный</t>
  </si>
  <si>
    <t>Курганская область</t>
  </si>
  <si>
    <t>RU45</t>
  </si>
  <si>
    <t>отсутствует</t>
  </si>
  <si>
    <t>Курская область</t>
  </si>
  <si>
    <t>RU46</t>
  </si>
  <si>
    <t>не предусмотрен</t>
  </si>
  <si>
    <t>Ленинградская область</t>
  </si>
  <si>
    <t>RU47</t>
  </si>
  <si>
    <t>Липецкая область</t>
  </si>
  <si>
    <t>RU48</t>
  </si>
  <si>
    <t>Луганская Народная Республика</t>
  </si>
  <si>
    <t>REPORT_MODE_LIST</t>
  </si>
  <si>
    <t>Магаданская область</t>
  </si>
  <si>
    <t>RU49</t>
  </si>
  <si>
    <t>Организация оказывает услуги по тарифам, подлежащим государственному регулированию</t>
  </si>
  <si>
    <t>Московская область</t>
  </si>
  <si>
    <t>RU50</t>
  </si>
  <si>
    <t>SEMIREG</t>
  </si>
  <si>
    <t>Организация оказывает услуги по тарифам, подлежащим государственному регулированию, а также по ценам, определённым соглашением сторон договора теплоснабжения или договора поставки тепловой энергии (мощности) (п. 5(1) Основ ценообразования ПП от 22.10.2012 N 1075)</t>
  </si>
  <si>
    <t>Мурманская область</t>
  </si>
  <si>
    <t>RU51</t>
  </si>
  <si>
    <t>UNREG</t>
  </si>
  <si>
    <t>Организация оказывает услуги только по ценам, определённым соглашением сторон договора теплоснабжения или договора поставки тепловой энергии (мощности) (п. 5(1) Основ ценообразования ПП от 22.10.2012 N 1075)</t>
  </si>
  <si>
    <t>Ненецкий автономный округ</t>
  </si>
  <si>
    <t>RU83</t>
  </si>
  <si>
    <t>PRICEZONE</t>
  </si>
  <si>
    <t>Организация оказывает услуги в ценовой зоне теплоснабжения</t>
  </si>
  <si>
    <t>Нижегородская область</t>
  </si>
  <si>
    <t>RU52</t>
  </si>
  <si>
    <t>ILLEGAL</t>
  </si>
  <si>
    <t>Организация оказывает услуги без тарифов, подлежащим государственному регулированию (эксплуатация имущественного комплекса до утверждения тарифов в установленном законодательством порядке)</t>
  </si>
  <si>
    <t>Новгородская область</t>
  </si>
  <si>
    <t>RU53</t>
  </si>
  <si>
    <t>Новосибирская область</t>
  </si>
  <si>
    <t>RU54</t>
  </si>
  <si>
    <t>Омская область</t>
  </si>
  <si>
    <t>RU55</t>
  </si>
  <si>
    <t>Оренбургская область</t>
  </si>
  <si>
    <t>RU56</t>
  </si>
  <si>
    <t>Орловская область</t>
  </si>
  <si>
    <t>RU57</t>
  </si>
  <si>
    <t>Пензенская область</t>
  </si>
  <si>
    <t>RU58</t>
  </si>
  <si>
    <t>Пермский край</t>
  </si>
  <si>
    <t>RU59</t>
  </si>
  <si>
    <t>Приморский край</t>
  </si>
  <si>
    <t>RU25</t>
  </si>
  <si>
    <t>Псковская область</t>
  </si>
  <si>
    <t>RU60</t>
  </si>
  <si>
    <t>Республика Адыгея</t>
  </si>
  <si>
    <t>RU01</t>
  </si>
  <si>
    <t>Республика Алтай</t>
  </si>
  <si>
    <t>RU04</t>
  </si>
  <si>
    <t>Республика Башкортостан</t>
  </si>
  <si>
    <t>RU02</t>
  </si>
  <si>
    <t>Республика Бурятия</t>
  </si>
  <si>
    <t>RU03</t>
  </si>
  <si>
    <t>Республика Дагестан</t>
  </si>
  <si>
    <t>RU05</t>
  </si>
  <si>
    <t>Республика Ингушетия</t>
  </si>
  <si>
    <t>RU06</t>
  </si>
  <si>
    <t>Республика Калмыкия</t>
  </si>
  <si>
    <t>RU08</t>
  </si>
  <si>
    <t>Республика Карелия</t>
  </si>
  <si>
    <t>RU10</t>
  </si>
  <si>
    <t>Республика Коми</t>
  </si>
  <si>
    <t>RU11</t>
  </si>
  <si>
    <t>Республика Крым</t>
  </si>
  <si>
    <t>RU82</t>
  </si>
  <si>
    <t>Крым</t>
  </si>
  <si>
    <t>Республика Марий Эл</t>
  </si>
  <si>
    <t>RU12</t>
  </si>
  <si>
    <t>Республика Мордовия</t>
  </si>
  <si>
    <t>RU13</t>
  </si>
  <si>
    <t>Республика Саха (Якутия)</t>
  </si>
  <si>
    <t>RU14</t>
  </si>
  <si>
    <t>Республика Северная Осетия-Алания</t>
  </si>
  <si>
    <t>RU15</t>
  </si>
  <si>
    <t>Республика Северная Осетия (Алания)</t>
  </si>
  <si>
    <t>Республика Татарстан</t>
  </si>
  <si>
    <t>RU16</t>
  </si>
  <si>
    <t>Республика Тыва</t>
  </si>
  <si>
    <t>RU17</t>
  </si>
  <si>
    <t>Республика Тыва (Тува)</t>
  </si>
  <si>
    <t>Республика Хакасия</t>
  </si>
  <si>
    <t>RU19</t>
  </si>
  <si>
    <t>Ростовская область</t>
  </si>
  <si>
    <t>RU61</t>
  </si>
  <si>
    <t>Рязанская область</t>
  </si>
  <si>
    <t>RU62</t>
  </si>
  <si>
    <t>Самарская область</t>
  </si>
  <si>
    <t>RU63</t>
  </si>
  <si>
    <t>Саратовская область</t>
  </si>
  <si>
    <t>RU64</t>
  </si>
  <si>
    <t>Сахалинская область</t>
  </si>
  <si>
    <t>RU65</t>
  </si>
  <si>
    <t>Свердловская область</t>
  </si>
  <si>
    <t>RU66</t>
  </si>
  <si>
    <t>Смоленская область</t>
  </si>
  <si>
    <t>RU67</t>
  </si>
  <si>
    <t>Ставропольский край</t>
  </si>
  <si>
    <t>RU26</t>
  </si>
  <si>
    <t>Тамбовская область</t>
  </si>
  <si>
    <t>RU68</t>
  </si>
  <si>
    <t>Тверская область</t>
  </si>
  <si>
    <t>RU69</t>
  </si>
  <si>
    <t>Томская область</t>
  </si>
  <si>
    <t>RU70</t>
  </si>
  <si>
    <t>Тульская область</t>
  </si>
  <si>
    <t>RU71</t>
  </si>
  <si>
    <t>Тюменская область</t>
  </si>
  <si>
    <t>RU72</t>
  </si>
  <si>
    <t>Удмуртская республика</t>
  </si>
  <si>
    <t>RU18</t>
  </si>
  <si>
    <t>Республика Удмуртия</t>
  </si>
  <si>
    <t>Ульяновская область</t>
  </si>
  <si>
    <t>RU73</t>
  </si>
  <si>
    <t>Хабаровский край</t>
  </si>
  <si>
    <t>RU27</t>
  </si>
  <si>
    <t>Ханты-Мансийский автономный округ</t>
  </si>
  <si>
    <t>RU86</t>
  </si>
  <si>
    <t>Херсонская область</t>
  </si>
  <si>
    <t>Челябинская область</t>
  </si>
  <si>
    <t>RU74</t>
  </si>
  <si>
    <t>Чеченская республика</t>
  </si>
  <si>
    <t>RU20</t>
  </si>
  <si>
    <t>Республика Чечня</t>
  </si>
  <si>
    <t>Чувашская республика</t>
  </si>
  <si>
    <t>RU21</t>
  </si>
  <si>
    <t>Республика Чувашия</t>
  </si>
  <si>
    <t>Чукотский автономный округ</t>
  </si>
  <si>
    <t>RU87</t>
  </si>
  <si>
    <t>Ямало-Ненецкий автономный округ</t>
  </si>
  <si>
    <t>RU89</t>
  </si>
  <si>
    <t>Ярославская область</t>
  </si>
  <si>
    <t>RU76</t>
  </si>
  <si>
    <t>Наименование списка / параметра</t>
  </si>
  <si>
    <t>Элемент списка / значение параметра</t>
  </si>
  <si>
    <t>DIC_NAME</t>
  </si>
  <si>
    <t>DIC_VALUE</t>
  </si>
  <si>
    <t>YEAR_NAME</t>
  </si>
  <si>
    <t>MONTH_NAME</t>
  </si>
  <si>
    <t>MAX_PRICE</t>
  </si>
  <si>
    <t>50000</t>
  </si>
  <si>
    <t>ALL</t>
  </si>
  <si>
    <t>MIN_PRICE</t>
  </si>
  <si>
    <t>50</t>
  </si>
  <si>
    <t>NO_JUSTIFICATION_REPORT_TILL_DATE_APR</t>
  </si>
  <si>
    <t>2025-05-30 23:59:59</t>
  </si>
  <si>
    <t>NO_JUSTIFICATION_REPORT_TILL_DATE_AUG</t>
  </si>
  <si>
    <t>2025-09-30 23:59:59</t>
  </si>
  <si>
    <t>NO_JUSTIFICATION_REPORT_TILL_DATE_DEC</t>
  </si>
  <si>
    <t>2026-01-30 23:59:59</t>
  </si>
  <si>
    <t>NO_JUSTIFICATION_REPORT_TILL_DATE_FEB</t>
  </si>
  <si>
    <t>2025-03-31 23:59:59</t>
  </si>
  <si>
    <t>NO_JUSTIFICATION_REPORT_TILL_DATE_JAN</t>
  </si>
  <si>
    <t>2025-02-28 23:59:59</t>
  </si>
  <si>
    <t>NO_JUSTIFICATION_REPORT_TILL_DATE_JUL</t>
  </si>
  <si>
    <t>2025-09-01 23:59:59</t>
  </si>
  <si>
    <t>NO_JUSTIFICATION_REPORT_TILL_DATE_JUN</t>
  </si>
  <si>
    <t>2025-07-30 23:59:59</t>
  </si>
  <si>
    <t>NO_JUSTIFICATION_REPORT_TILL_DATE_MAR</t>
  </si>
  <si>
    <t>2025-04-30 23:59:59</t>
  </si>
  <si>
    <t>NO_JUSTIFICATION_REPORT_TILL_DATE_MAY</t>
  </si>
  <si>
    <t>2025-06-30 23:59:59</t>
  </si>
  <si>
    <t>NO_JUSTIFICATION_REPORT_TILL_DATE_NOV</t>
  </si>
  <si>
    <t>2025-12-30 23:59:59</t>
  </si>
  <si>
    <t>NO_JUSTIFICATION_REPORT_TILL_DATE_OCT</t>
  </si>
  <si>
    <t>2025-12-01 23:59:59</t>
  </si>
  <si>
    <t>NO_JUSTIFICATION_REPORT_TILL_DATE_SEP</t>
  </si>
  <si>
    <t>2025-10-30 23:59:59</t>
  </si>
  <si>
    <t>NO_JUSTIFICATION_REPORT_TILL_DATE_TTL</t>
  </si>
  <si>
    <t>2026-03-02 23:59:59</t>
  </si>
  <si>
    <t>REPORT_EXISTENCE_STATUS</t>
  </si>
  <si>
    <t>ERROR</t>
  </si>
  <si>
    <t>REPORT_MONTH_ABSENCE</t>
  </si>
  <si>
    <t>(M01)Y(M02)Y(M03)Y(M04)Y(M05)Y(M06)Y(M07)Y(M08)Y(M09)Y(M10)Y(M11)Y(M12)Y</t>
  </si>
  <si>
    <t>VDET_LIST</t>
  </si>
  <si>
    <t>Комбинированное производство, более 25 МВт</t>
  </si>
  <si>
    <t>Комбинированное производство, более 25 МВт :: Передача</t>
  </si>
  <si>
    <t>Комбинированное производство, более 25 МВт :: Передача :: Сбыт</t>
  </si>
  <si>
    <t>Комбинированное производство, более 25 МВт :: Сбыт</t>
  </si>
  <si>
    <t>Комбинированное производство, менее 25 МВт</t>
  </si>
  <si>
    <t>Комбинированное производство, менее 25 МВт :: Передача</t>
  </si>
  <si>
    <t>Комбинированное производство, менее 25 МВт :: Передача :: Сбыт</t>
  </si>
  <si>
    <t>Комбинированное производство, менее 25 МВт :: Сбыт</t>
  </si>
  <si>
    <t>Некомбинированное производство</t>
  </si>
  <si>
    <t>Некомбинированное производство :: Передача</t>
  </si>
  <si>
    <t>Некомбинированное производство :: Сбыт</t>
  </si>
  <si>
    <t>Передача :: Сбыт</t>
  </si>
  <si>
    <t>• отопительный&lt;/br&gt;_x000D_
• неотопительный - отпуск ТЭ отсутствует полностью&lt;/br&gt;_x000D_
• неотопительный (только ГВС) - отпуск ТЭ только на нужды ГВС&lt;/br&gt;_x000D_
• неотопительный (только СН) - отпуск ТЭ только на собственные нужды</t>
  </si>
  <si>
    <t>• определяется по каждой группе потребителей в соответствии с порядком определения объёма (количества) потреблённой ТЭ исходя из показаний приборов учёта (технических средств измерений)</t>
  </si>
  <si>
    <t>• определяется по каждой группе потребителей в соответствии с порядком определения объёма (количества) потреблённой ТЭ исходя из нормативов потребления коммунальных услуг (в соответствии с Правилами коммерческого учёта тепловой энергии, теплоносителя, утверждёнными постановлением Правительства Российской Федерации от 18.11.2013 N 1034, Правилами предоставления коммунальных услуг собственникам и пользователям помещений в многоквартирных и жилых домах, утверждёнными постановлением Правительства Российской Федерации от 06.05.2011 N 354)&lt;/br&gt;_x000D_
• не приводятся сведения об объёме полезного отпуска ТЭ в случае оплаты равномерно в течение календарного года в отсутствие отопительного периода</t>
  </si>
  <si>
    <t>• приводятся сведения об объёме ТЭ в случае проведения перерасчёта, который осуществляется один раз в год, и который определяется расчётным способом в соответствии с Правилами предоставления коммунальных услуг собственникам и пользователям помещений в многоквартирных домах и жилых домов</t>
  </si>
  <si>
    <t>• приводятся сведения о стоимости ТЭ (без НДС), определенной на основании счетов-фактур, выписанных потребителям в соответствии с договорами на теплоснабжение за отчётный период, в том числе в случае оплаты ТЭ равномерно в течение календарного года в отсутствие отопительного периода&lt;/br&gt;_x000D_
• специальные субвенции, субсидии, направленные на снижение тарифов на энергию, выделяемые из бюджетов всех уровней, в стоимость не включаются&lt;/br&gt;_x000D_
• данные приводятся без учёта повышающих коэффициентов к тарифам и нормативам в сфере теплоснабжения</t>
  </si>
  <si>
    <t>• приводятся сведения о стоимости ТЭ (без НДС) в случае проведения перерасчёта, который осуществляется один раз в год, и который определяется расчётным способом в соответствии с Правилами предоставления коммунальных услуг собственникам и пользователям помещений в многоквартирных домах и жилых домов</t>
  </si>
  <si>
    <t>• исполнители коммунальных услуг - юридическое лицо независимо от организационно-правовой формы или индивидуальный предприниматель, предоставляющие потребителю коммунальные услуги</t>
  </si>
  <si>
    <t>• отражается информация, предоставляемая организациями, осуществляющими отпуск ТЭ на нужды отопления населению и исполнителям коммунальных услуг</t>
  </si>
  <si>
    <t>• отражается информация, предоставляемая организациями, осуществляющими отпуск ТЭ на нужды горячего водоснабжения населению и исполнителям коммунальных услуг, то есть объёмы и стоимость ТЭ, отпускаемой на подогрев воды для нужд горячего водоснабжения, определяемые в соответствии с тарифными решениями регионального органа регулирования об установлении тарифов на тепловую энергию</t>
  </si>
  <si>
    <t>• отражается полезный отпуск ТЭ теплосетевым и теплоснабжающим организациям для последующей продажи потребителям ТЭ</t>
  </si>
  <si>
    <t>• отражается объём потерь ТЭ, приобретаемый теплосетевой организацией, для оказания услуг по передаче ТЭ</t>
  </si>
  <si>
    <t>• отражается объём ТЭ, который используется на собственное производство энергоснабжающей организации (за исключением потерь ТЭ на собственное производство источника теплоснабжения и потерь в тепловых сетях организации) и не реализуется сторонним потребителям</t>
  </si>
  <si>
    <t>L1</t>
  </si>
  <si>
    <t>L2</t>
  </si>
  <si>
    <t>ACCESS GRANTED</t>
  </si>
  <si>
    <t>№</t>
  </si>
  <si>
    <t>НСРФ</t>
  </si>
  <si>
    <t>Вид деятельности</t>
  </si>
  <si>
    <t>Наименование (описание) ОП</t>
  </si>
  <si>
    <t>NUMBER</t>
  </si>
  <si>
    <t>REGION_NAME</t>
  </si>
  <si>
    <t>ORG</t>
  </si>
  <si>
    <t>INN</t>
  </si>
  <si>
    <t>KPP</t>
  </si>
  <si>
    <t>OGRN</t>
  </si>
  <si>
    <t>VDET</t>
  </si>
  <si>
    <t>FIL</t>
  </si>
  <si>
    <t>MR</t>
  </si>
  <si>
    <t>MO</t>
  </si>
  <si>
    <t>OKTMO</t>
  </si>
  <si>
    <t>TF</t>
  </si>
  <si>
    <t>ETO_STATUS</t>
  </si>
  <si>
    <t>АО "Волжский трубный завод"</t>
  </si>
  <si>
    <t>3435900186</t>
  </si>
  <si>
    <t>343501001</t>
  </si>
  <si>
    <t>1023401997101</t>
  </si>
  <si>
    <t>городской округ город Волжский</t>
  </si>
  <si>
    <t>18710000</t>
  </si>
  <si>
    <t>АО "Волтайр-Пром"</t>
  </si>
  <si>
    <t>3435900531</t>
  </si>
  <si>
    <t>1023401996540</t>
  </si>
  <si>
    <t>АО "Главное управление обустройства войск"</t>
  </si>
  <si>
    <t>7703702341</t>
  </si>
  <si>
    <t>770401001</t>
  </si>
  <si>
    <t>1097746390224</t>
  </si>
  <si>
    <t>АО "Международный аэропорт Волгоград"</t>
  </si>
  <si>
    <t>3443009921</t>
  </si>
  <si>
    <t>344301001</t>
  </si>
  <si>
    <t>1023402971063</t>
  </si>
  <si>
    <t>городской округ город-герой Волгоград</t>
  </si>
  <si>
    <t>18701000</t>
  </si>
  <si>
    <t>АО "Михайловская ТЭЦ"</t>
  </si>
  <si>
    <t>3437014137</t>
  </si>
  <si>
    <t>343701001</t>
  </si>
  <si>
    <t>1103456000988</t>
  </si>
  <si>
    <t>город Михайловка</t>
  </si>
  <si>
    <t>18520000</t>
  </si>
  <si>
    <t>городской округ город Михайловка</t>
  </si>
  <si>
    <t>18720000</t>
  </si>
  <si>
    <t>АО "Почта России"  УФПС Волгоградской области</t>
  </si>
  <si>
    <t>7724490000</t>
  </si>
  <si>
    <t>344443001</t>
  </si>
  <si>
    <t>1197746000000</t>
  </si>
  <si>
    <t>АО "Старополтавское многоотраслевое производственное объединение коммунального хозяйства"</t>
  </si>
  <si>
    <t>3429032076</t>
  </si>
  <si>
    <t>342901001</t>
  </si>
  <si>
    <t>1093454000232</t>
  </si>
  <si>
    <t>Старополтавский муниципальный район</t>
  </si>
  <si>
    <t>Старополтавское</t>
  </si>
  <si>
    <t>18652453</t>
  </si>
  <si>
    <t>АО "ФНПЦ "Титан-Баррикады"</t>
  </si>
  <si>
    <t>3442110950</t>
  </si>
  <si>
    <t>344201001</t>
  </si>
  <si>
    <t>1103459004362</t>
  </si>
  <si>
    <t>ГБПОУ "АЛК"</t>
  </si>
  <si>
    <t>3432000099</t>
  </si>
  <si>
    <t>343201001</t>
  </si>
  <si>
    <t>1023405563521</t>
  </si>
  <si>
    <t>Фроловский муниципальный район</t>
  </si>
  <si>
    <t>Ветютневское</t>
  </si>
  <si>
    <t>18656420</t>
  </si>
  <si>
    <t>ГБПОУ "Быковский аграрный техникум"</t>
  </si>
  <si>
    <t>3402005614</t>
  </si>
  <si>
    <t>340201001</t>
  </si>
  <si>
    <t>1023405172130</t>
  </si>
  <si>
    <t>Быковский муниципальный район</t>
  </si>
  <si>
    <t>Быковское</t>
  </si>
  <si>
    <t>18604151</t>
  </si>
  <si>
    <t>ГБУЗ "Волгоградский областной клинический кардиологический центр"</t>
  </si>
  <si>
    <t>3443901338</t>
  </si>
  <si>
    <t>346001001</t>
  </si>
  <si>
    <t>1023404238296</t>
  </si>
  <si>
    <t>Главное управление МЧС России по Волгоградской области</t>
  </si>
  <si>
    <t>3444118546</t>
  </si>
  <si>
    <t>344401001</t>
  </si>
  <si>
    <t>1043400340356</t>
  </si>
  <si>
    <t>Среднеахтубинский муниципальный район</t>
  </si>
  <si>
    <t>г. Краснослободск</t>
  </si>
  <si>
    <t>18651107</t>
  </si>
  <si>
    <t>городской округ город Урюпинск</t>
  </si>
  <si>
    <t>18725000</t>
  </si>
  <si>
    <t>Государственное бюджетное учреждение здравоохранения "Даниловская Центральная районная больница"</t>
  </si>
  <si>
    <t>3404001380</t>
  </si>
  <si>
    <t>340401001</t>
  </si>
  <si>
    <t>1023405562586</t>
  </si>
  <si>
    <t>Даниловский муниципальный район</t>
  </si>
  <si>
    <t>Даниловское</t>
  </si>
  <si>
    <t>18606151</t>
  </si>
  <si>
    <t>ЗАО "Производственное объединение Завод силикатного кирпича"</t>
  </si>
  <si>
    <t>3443046698</t>
  </si>
  <si>
    <t>1023402977718</t>
  </si>
  <si>
    <t>ИП Казак С.В.</t>
  </si>
  <si>
    <t>344402975992</t>
  </si>
  <si>
    <t>305344417900016</t>
  </si>
  <si>
    <t>ЛПЧУП "Санаторий Качалинский"</t>
  </si>
  <si>
    <t>3408001775</t>
  </si>
  <si>
    <t>345501001</t>
  </si>
  <si>
    <t>1023405364443</t>
  </si>
  <si>
    <t>Иловлинский муниципальный район</t>
  </si>
  <si>
    <t>Качалинское</t>
  </si>
  <si>
    <t>18614416</t>
  </si>
  <si>
    <t>МАУ "Газстройсервис"</t>
  </si>
  <si>
    <t>3457011381</t>
  </si>
  <si>
    <t>345701001</t>
  </si>
  <si>
    <t>1243400008940</t>
  </si>
  <si>
    <t>Урюпинский муниципальный район</t>
  </si>
  <si>
    <t>Бубновское</t>
  </si>
  <si>
    <t>18654420</t>
  </si>
  <si>
    <t>Верхнебезымяновское</t>
  </si>
  <si>
    <t>18654424</t>
  </si>
  <si>
    <t>Ольшанское</t>
  </si>
  <si>
    <t>18654476</t>
  </si>
  <si>
    <t>МБУ "Жилкомхоз Суровикинский"</t>
  </si>
  <si>
    <t>3461071520</t>
  </si>
  <si>
    <t>1253400010148</t>
  </si>
  <si>
    <t>Суровикинский муниципальный район</t>
  </si>
  <si>
    <t>г. Суровикино</t>
  </si>
  <si>
    <t>18653101</t>
  </si>
  <si>
    <t>МБУ "Коммунальное обслуживание Кумылженского муниципального района Волгоградской области"</t>
  </si>
  <si>
    <t>3456006364</t>
  </si>
  <si>
    <t>345601001</t>
  </si>
  <si>
    <t>1243400004363</t>
  </si>
  <si>
    <t>Кумылженский муниципальный район</t>
  </si>
  <si>
    <t>Кумылженское</t>
  </si>
  <si>
    <t>18646423</t>
  </si>
  <si>
    <t>МБУ "Коммунальное обслуживание"</t>
  </si>
  <si>
    <t>345600636</t>
  </si>
  <si>
    <t>МБУ "Тепловые сети Клетского муниципального района "</t>
  </si>
  <si>
    <t>3455054809</t>
  </si>
  <si>
    <t>1203400000430</t>
  </si>
  <si>
    <t>Клетский муниципальный район</t>
  </si>
  <si>
    <t>Клетское</t>
  </si>
  <si>
    <t>18622418</t>
  </si>
  <si>
    <t>Кременское</t>
  </si>
  <si>
    <t>18622420</t>
  </si>
  <si>
    <t>МБУ Чернышковского муниципального района "Коммунальное хозяйство"</t>
  </si>
  <si>
    <t>3458001724</t>
  </si>
  <si>
    <t>345801001</t>
  </si>
  <si>
    <t>1153443033743</t>
  </si>
  <si>
    <t>Чернышковский муниципальный район</t>
  </si>
  <si>
    <t>Тормосиновское</t>
  </si>
  <si>
    <t>18658440</t>
  </si>
  <si>
    <t>Чернышковское</t>
  </si>
  <si>
    <t>18658151</t>
  </si>
  <si>
    <t>МБУ городского поселения Даниловское "Водоканал"</t>
  </si>
  <si>
    <t>3456006501</t>
  </si>
  <si>
    <t>1243400006816</t>
  </si>
  <si>
    <t>МКП "Тепловые сети"</t>
  </si>
  <si>
    <t>3435000900</t>
  </si>
  <si>
    <t>1023402020355</t>
  </si>
  <si>
    <t>МКУ "ОЦКДБ И БО"</t>
  </si>
  <si>
    <t>3457002108</t>
  </si>
  <si>
    <t>1153457000025</t>
  </si>
  <si>
    <t>МП "Ерзовское"</t>
  </si>
  <si>
    <t>3403022612</t>
  </si>
  <si>
    <t>340301001</t>
  </si>
  <si>
    <t>1073455001146</t>
  </si>
  <si>
    <t>Городищенский муниципальный район</t>
  </si>
  <si>
    <t>Ерзовское</t>
  </si>
  <si>
    <t>18605153</t>
  </si>
  <si>
    <t>МП "Коммунальная Компания"</t>
  </si>
  <si>
    <t>3403027410</t>
  </si>
  <si>
    <t>1103455000956</t>
  </si>
  <si>
    <t>Новорогачинское</t>
  </si>
  <si>
    <t>18605156</t>
  </si>
  <si>
    <t>МП "Коммунальщик Фроловского района"</t>
  </si>
  <si>
    <t>3456002659</t>
  </si>
  <si>
    <t>1153443025592</t>
  </si>
  <si>
    <t>Пригородное</t>
  </si>
  <si>
    <t>18656440</t>
  </si>
  <si>
    <t>МП "Тепловые сети и котельные г. Дубовки"</t>
  </si>
  <si>
    <t>3405010764</t>
  </si>
  <si>
    <t>340501001</t>
  </si>
  <si>
    <t>1043400725059</t>
  </si>
  <si>
    <t>Дубовский муниципальный район</t>
  </si>
  <si>
    <t>г. Дубовка</t>
  </si>
  <si>
    <t>18608101</t>
  </si>
  <si>
    <t>МУП  "Еланское КХ"</t>
  </si>
  <si>
    <t>3406000230</t>
  </si>
  <si>
    <t>340601001</t>
  </si>
  <si>
    <t>1023405762181</t>
  </si>
  <si>
    <t>Еланский муниципальный район</t>
  </si>
  <si>
    <t>Еланское</t>
  </si>
  <si>
    <t>18610151</t>
  </si>
  <si>
    <t>МУП  ЖКХ "Заплавное"</t>
  </si>
  <si>
    <t>3415004495</t>
  </si>
  <si>
    <t>341501001</t>
  </si>
  <si>
    <t>1103454001617</t>
  </si>
  <si>
    <t>Ленинский муниципальный район</t>
  </si>
  <si>
    <t>Заплавненское</t>
  </si>
  <si>
    <t>18630404</t>
  </si>
  <si>
    <t>МУП " Метроэлектротранс" г. Волгограда</t>
  </si>
  <si>
    <t>3443013396</t>
  </si>
  <si>
    <t>1023402977223</t>
  </si>
  <si>
    <t>МУП "Береславское коммунальное хозяйство"</t>
  </si>
  <si>
    <t>3409011631</t>
  </si>
  <si>
    <t>340901001</t>
  </si>
  <si>
    <t>1063455048238</t>
  </si>
  <si>
    <t>Калачевский муниципальный район</t>
  </si>
  <si>
    <t>Береславское</t>
  </si>
  <si>
    <t>18616444</t>
  </si>
  <si>
    <t>МУП "Благоустройство и ЖКХ Мичуринского сельского поселения"</t>
  </si>
  <si>
    <t>3410268166</t>
  </si>
  <si>
    <t>341001001</t>
  </si>
  <si>
    <t>1103453000298</t>
  </si>
  <si>
    <t>Камышинский муниципальный район</t>
  </si>
  <si>
    <t>Мичуринское</t>
  </si>
  <si>
    <t>18618422</t>
  </si>
  <si>
    <t>МУП "Волгоградское коммунальное хозяйство"</t>
  </si>
  <si>
    <t>3448004130</t>
  </si>
  <si>
    <t>1033401195288</t>
  </si>
  <si>
    <t>МУП "ЖКХ Городищенского района"</t>
  </si>
  <si>
    <t>3455051734</t>
  </si>
  <si>
    <t>1163443051969</t>
  </si>
  <si>
    <t>Городищенское</t>
  </si>
  <si>
    <t>18605151</t>
  </si>
  <si>
    <t>Котлубанское</t>
  </si>
  <si>
    <t>18605418</t>
  </si>
  <si>
    <t>Кузьмичевское</t>
  </si>
  <si>
    <t>18605421</t>
  </si>
  <si>
    <t>Новожизненское</t>
  </si>
  <si>
    <t>18605424</t>
  </si>
  <si>
    <t>Россошенское</t>
  </si>
  <si>
    <t>18605435</t>
  </si>
  <si>
    <t>МУП "ЖКХ Среднеахтубинского района"</t>
  </si>
  <si>
    <t>3428983840</t>
  </si>
  <si>
    <t>342801001</t>
  </si>
  <si>
    <t>1043400664450</t>
  </si>
  <si>
    <t>18651416</t>
  </si>
  <si>
    <t>Куйбышевское</t>
  </si>
  <si>
    <t>18651428</t>
  </si>
  <si>
    <t>Суходольское</t>
  </si>
  <si>
    <t>18651436</t>
  </si>
  <si>
    <t>МУП "Жилищно-коммунальное хозяйство"</t>
  </si>
  <si>
    <t>3411000228</t>
  </si>
  <si>
    <t>341101001</t>
  </si>
  <si>
    <t>1023405783202</t>
  </si>
  <si>
    <t>Киквидзенский муниципальный район</t>
  </si>
  <si>
    <t>Мачешанское</t>
  </si>
  <si>
    <t>18620428</t>
  </si>
  <si>
    <t>Преображенское</t>
  </si>
  <si>
    <t>18620435</t>
  </si>
  <si>
    <t>Чернореченское</t>
  </si>
  <si>
    <t>18620440</t>
  </si>
  <si>
    <t>МУП "Жилкомхоз Суровикинский"</t>
  </si>
  <si>
    <t>3430032930</t>
  </si>
  <si>
    <t>343001001</t>
  </si>
  <si>
    <t>1033401127980</t>
  </si>
  <si>
    <t>18653420</t>
  </si>
  <si>
    <t>Нижнечирское</t>
  </si>
  <si>
    <t>18653426</t>
  </si>
  <si>
    <t>МУП "Зимняцкое ЖКХ"</t>
  </si>
  <si>
    <t>3427008127</t>
  </si>
  <si>
    <t>342701001</t>
  </si>
  <si>
    <t>1103456000746</t>
  </si>
  <si>
    <t>Серафимовичский муниципальный район</t>
  </si>
  <si>
    <t>Зимняцкое</t>
  </si>
  <si>
    <t>18650416</t>
  </si>
  <si>
    <t>МУП "Иловля ЖКХ" Иловлинского городского поселения Волгоградской области</t>
  </si>
  <si>
    <t>3408010579</t>
  </si>
  <si>
    <t>340801001</t>
  </si>
  <si>
    <t>1103455000494</t>
  </si>
  <si>
    <t>Иловлинское</t>
  </si>
  <si>
    <t>18614151</t>
  </si>
  <si>
    <t>МУП "Ильевское КХ"</t>
  </si>
  <si>
    <t>3409011600</t>
  </si>
  <si>
    <t>1063455048172</t>
  </si>
  <si>
    <t>Ильевское</t>
  </si>
  <si>
    <t>18616416</t>
  </si>
  <si>
    <t>МУП "КОМХОЗ" Руднянского района</t>
  </si>
  <si>
    <t>3425004617</t>
  </si>
  <si>
    <t>342501001</t>
  </si>
  <si>
    <t>1043400595941</t>
  </si>
  <si>
    <t>Руднянский муниципальный район</t>
  </si>
  <si>
    <t>Руднянское</t>
  </si>
  <si>
    <t>18647151</t>
  </si>
  <si>
    <t>МУП "Калачтеплосервис"</t>
  </si>
  <si>
    <t>3409011575</t>
  </si>
  <si>
    <t>1063455048139</t>
  </si>
  <si>
    <t>Калачевское</t>
  </si>
  <si>
    <t>18616101</t>
  </si>
  <si>
    <t>МУП "Калачтеплосети"</t>
  </si>
  <si>
    <t>3409011590</t>
  </si>
  <si>
    <t>1063455048150</t>
  </si>
  <si>
    <t>МУП "Красноярское ЖКХ"</t>
  </si>
  <si>
    <t>3407110281</t>
  </si>
  <si>
    <t>340701001</t>
  </si>
  <si>
    <t>1083453000817</t>
  </si>
  <si>
    <t>Жирновский муниципальный район</t>
  </si>
  <si>
    <t>Красноярское</t>
  </si>
  <si>
    <t>18612157</t>
  </si>
  <si>
    <t>МУП "Лебяженское ЖКХ"</t>
  </si>
  <si>
    <t>3428985654</t>
  </si>
  <si>
    <t>1063454025381</t>
  </si>
  <si>
    <t>Кировское</t>
  </si>
  <si>
    <t>18651412</t>
  </si>
  <si>
    <t>МУП "Линевский коммунальный комплекс"</t>
  </si>
  <si>
    <t>3407110309</t>
  </si>
  <si>
    <t>1083453000850</t>
  </si>
  <si>
    <t>Алешниковское</t>
  </si>
  <si>
    <t>18612408</t>
  </si>
  <si>
    <t>Кленовское</t>
  </si>
  <si>
    <t>18612416</t>
  </si>
  <si>
    <t>Линевское</t>
  </si>
  <si>
    <t>18612162</t>
  </si>
  <si>
    <t>МУП "Лог ЖКХ"</t>
  </si>
  <si>
    <t>3408010956</t>
  </si>
  <si>
    <t>1123455002527</t>
  </si>
  <si>
    <t>Логовское</t>
  </si>
  <si>
    <t>18614458</t>
  </si>
  <si>
    <t>МУП "Медведевское ЖКХ"</t>
  </si>
  <si>
    <t>3455053121</t>
  </si>
  <si>
    <t>1173443013578</t>
  </si>
  <si>
    <t>Медведевское</t>
  </si>
  <si>
    <t>18614428</t>
  </si>
  <si>
    <t>МУП "Николаевское городское коммунальное хозяйство"</t>
  </si>
  <si>
    <t>3454004308</t>
  </si>
  <si>
    <t>345401001</t>
  </si>
  <si>
    <t>1173443016636</t>
  </si>
  <si>
    <t>Николаевский муниципальный район</t>
  </si>
  <si>
    <t>г. Николаевск</t>
  </si>
  <si>
    <t>18636101</t>
  </si>
  <si>
    <t>МУП "Среднеахтубинские Тепловые сети"</t>
  </si>
  <si>
    <t>3454001508</t>
  </si>
  <si>
    <t>1143454000469</t>
  </si>
  <si>
    <t>р.п. Средняя Ахтуба</t>
  </si>
  <si>
    <t>18651151</t>
  </si>
  <si>
    <t>МУП "ТВК-НОВА"</t>
  </si>
  <si>
    <t>3457011649</t>
  </si>
  <si>
    <t>1253400005550</t>
  </si>
  <si>
    <t>Новоаннинский муниципальный район</t>
  </si>
  <si>
    <t>г. Новоаннинский</t>
  </si>
  <si>
    <t>18638101</t>
  </si>
  <si>
    <t>Новониколаевский муниципальный район</t>
  </si>
  <si>
    <t>Новониколаевское</t>
  </si>
  <si>
    <t>18640151</t>
  </si>
  <si>
    <t>МУП "Тепловое хозяйство"</t>
  </si>
  <si>
    <t>3438006795</t>
  </si>
  <si>
    <t>343801001</t>
  </si>
  <si>
    <t>1053457063802</t>
  </si>
  <si>
    <t>МУП "Тепловые Сети городского поселения г. Краснослободск"</t>
  </si>
  <si>
    <t>3454002364</t>
  </si>
  <si>
    <t>1153454000369</t>
  </si>
  <si>
    <t>МУП "Тепловые сети"</t>
  </si>
  <si>
    <t>3413900560</t>
  </si>
  <si>
    <t>341301001</t>
  </si>
  <si>
    <t>1043400906438</t>
  </si>
  <si>
    <t>Котельниковский муниципальный район</t>
  </si>
  <si>
    <t>Котельниковское г/п</t>
  </si>
  <si>
    <t>18624101</t>
  </si>
  <si>
    <t>МУП "Теплоснабжение г. Фролово"</t>
  </si>
  <si>
    <t>3439009397</t>
  </si>
  <si>
    <t>343901001</t>
  </si>
  <si>
    <t>1093456000901</t>
  </si>
  <si>
    <t>городской округ город Фролово</t>
  </si>
  <si>
    <t>18728000</t>
  </si>
  <si>
    <t>МУП ЖКХ "Кировское КХ"</t>
  </si>
  <si>
    <t>3426013290</t>
  </si>
  <si>
    <t>342601001</t>
  </si>
  <si>
    <t>1093458001064</t>
  </si>
  <si>
    <t>Светлоярский муниципальный район</t>
  </si>
  <si>
    <t>18649412</t>
  </si>
  <si>
    <t>МУП ЖКХ "Попковское"</t>
  </si>
  <si>
    <t>3414015134</t>
  </si>
  <si>
    <t>341401001</t>
  </si>
  <si>
    <t>1033400637764</t>
  </si>
  <si>
    <t>Котовский муниципальный район</t>
  </si>
  <si>
    <t>Попковское</t>
  </si>
  <si>
    <t>18626440</t>
  </si>
  <si>
    <t>МУП ЖКХ "Райгородское КХ"</t>
  </si>
  <si>
    <t>3426012709</t>
  </si>
  <si>
    <t>1083458000560</t>
  </si>
  <si>
    <t>Большечапурниковское</t>
  </si>
  <si>
    <t>18649404</t>
  </si>
  <si>
    <t>Райгородское</t>
  </si>
  <si>
    <t>18649428</t>
  </si>
  <si>
    <t>МУП ЖКХ Камышинского района</t>
  </si>
  <si>
    <t>3410003353</t>
  </si>
  <si>
    <t>1023404974207</t>
  </si>
  <si>
    <t>Петров Вал</t>
  </si>
  <si>
    <t>18618103</t>
  </si>
  <si>
    <t>Саломатинское</t>
  </si>
  <si>
    <t>18618430</t>
  </si>
  <si>
    <t>МУП г. Камышина "ПУВКХ"</t>
  </si>
  <si>
    <t>3436000413</t>
  </si>
  <si>
    <t>343601001</t>
  </si>
  <si>
    <t>1023404967167</t>
  </si>
  <si>
    <t>городской округ город Камышин</t>
  </si>
  <si>
    <t>18715000</t>
  </si>
  <si>
    <t>Муниципальное бюджетное учреждение "Служба коммунального хозяйства"</t>
  </si>
  <si>
    <t>3457011367</t>
  </si>
  <si>
    <t>1243400008433</t>
  </si>
  <si>
    <t>Нехаевский муниципальный район</t>
  </si>
  <si>
    <t>Нехаевское</t>
  </si>
  <si>
    <t>18634426</t>
  </si>
  <si>
    <t>ООО "100 люкс"</t>
  </si>
  <si>
    <t>3435113238</t>
  </si>
  <si>
    <t>1123435000336</t>
  </si>
  <si>
    <t>ООО "Аврора"</t>
  </si>
  <si>
    <t>3443029967</t>
  </si>
  <si>
    <t>1023402971107</t>
  </si>
  <si>
    <t>ООО "Антикризисные технологии"</t>
  </si>
  <si>
    <t>3442060403</t>
  </si>
  <si>
    <t>1023402634200</t>
  </si>
  <si>
    <t>ООО "Биография Тепла"</t>
  </si>
  <si>
    <t>3459088005</t>
  </si>
  <si>
    <t>345901001</t>
  </si>
  <si>
    <t>1253400002085</t>
  </si>
  <si>
    <t>ООО "Бытовик"</t>
  </si>
  <si>
    <t>3401006380</t>
  </si>
  <si>
    <t>340101001</t>
  </si>
  <si>
    <t>1063457028250</t>
  </si>
  <si>
    <t>Алексеевский муниципальный район</t>
  </si>
  <si>
    <t>Алексеевское</t>
  </si>
  <si>
    <t>18602405</t>
  </si>
  <si>
    <t>Краснооктябрьское</t>
  </si>
  <si>
    <t>18602412</t>
  </si>
  <si>
    <t>Усть-Бузулукское</t>
  </si>
  <si>
    <t>18602456</t>
  </si>
  <si>
    <t>ООО "Водстройсервис"</t>
  </si>
  <si>
    <t>3444181241</t>
  </si>
  <si>
    <t>341901001</t>
  </si>
  <si>
    <t>1103444006456</t>
  </si>
  <si>
    <t>ООО "Волгоградтеплогаз"</t>
  </si>
  <si>
    <t>3443110311</t>
  </si>
  <si>
    <t>1113443006490</t>
  </si>
  <si>
    <t>ООО "Волжские тепловые сети"</t>
  </si>
  <si>
    <t>3435126290</t>
  </si>
  <si>
    <t>1163443069140</t>
  </si>
  <si>
    <t>ООО "ДЕСТ"</t>
  </si>
  <si>
    <t>3442089427</t>
  </si>
  <si>
    <t>1073459001626</t>
  </si>
  <si>
    <t>ООО "ЕвроХим-ВолгаСервис"</t>
  </si>
  <si>
    <t>3413010503</t>
  </si>
  <si>
    <t>1103458000910</t>
  </si>
  <si>
    <t>ООО "Жилье-Сервис"</t>
  </si>
  <si>
    <t>3423023808</t>
  </si>
  <si>
    <t>342301001</t>
  </si>
  <si>
    <t>1093454000782</t>
  </si>
  <si>
    <t>Палласовский муниципальный район</t>
  </si>
  <si>
    <t>г. Палласовка</t>
  </si>
  <si>
    <t>18645101</t>
  </si>
  <si>
    <t>ООО "Интервал"</t>
  </si>
  <si>
    <t>3443148756</t>
  </si>
  <si>
    <t>1223400006334</t>
  </si>
  <si>
    <t>ООО "КамышинТеплоЭнерго"</t>
  </si>
  <si>
    <t>3453006630</t>
  </si>
  <si>
    <t>345301001</t>
  </si>
  <si>
    <t>1203400012056</t>
  </si>
  <si>
    <t>ООО "Камышинская ТЭЦ"</t>
  </si>
  <si>
    <t>3453004143</t>
  </si>
  <si>
    <t>1163443071923</t>
  </si>
  <si>
    <t>ООО "Коммунальное хозяйство "Варваровское"</t>
  </si>
  <si>
    <t>3409013886</t>
  </si>
  <si>
    <t>1103455001264</t>
  </si>
  <si>
    <t>18616424</t>
  </si>
  <si>
    <t>ООО "Коммунальные энергетические системы"</t>
  </si>
  <si>
    <t>3444184468</t>
  </si>
  <si>
    <t>1113444015300</t>
  </si>
  <si>
    <t>Светлоярское</t>
  </si>
  <si>
    <t>18649151</t>
  </si>
  <si>
    <t>ООО "Коммунальщик"</t>
  </si>
  <si>
    <t>3433100378</t>
  </si>
  <si>
    <t>343301001</t>
  </si>
  <si>
    <t>1043400902764</t>
  </si>
  <si>
    <t>Басакинское</t>
  </si>
  <si>
    <t>18658408</t>
  </si>
  <si>
    <t>Нижнегнутовское</t>
  </si>
  <si>
    <t>18658432</t>
  </si>
  <si>
    <t>ООО "Концессии теплоснабжения"</t>
  </si>
  <si>
    <t>3444259579</t>
  </si>
  <si>
    <t>1163443068722</t>
  </si>
  <si>
    <t>ООО "ЛУКОЙЛ-Волгограднефтепереработка"</t>
  </si>
  <si>
    <t>3448017919</t>
  </si>
  <si>
    <t>344801001</t>
  </si>
  <si>
    <t>1023404362662</t>
  </si>
  <si>
    <t>ООО "ЛУКОЙЛ-Волгоградэнерго"</t>
  </si>
  <si>
    <t>3435098928</t>
  </si>
  <si>
    <t>1093435000845</t>
  </si>
  <si>
    <t>ООО "Ленинские Тепловые Сети"</t>
  </si>
  <si>
    <t>3415069140</t>
  </si>
  <si>
    <t>1083454000134</t>
  </si>
  <si>
    <t>г. Ленинск</t>
  </si>
  <si>
    <t>18630101</t>
  </si>
  <si>
    <t>ООО "Михайловский райкомхоз"</t>
  </si>
  <si>
    <t>3456004078</t>
  </si>
  <si>
    <t>1183443000180</t>
  </si>
  <si>
    <t>ООО "Михайловское тепловое хозяйство"</t>
  </si>
  <si>
    <t>3456000676</t>
  </si>
  <si>
    <t>1133456000776</t>
  </si>
  <si>
    <t>Антоновское</t>
  </si>
  <si>
    <t>18642412</t>
  </si>
  <si>
    <t>ООО "Поволжская строительная корпорация"</t>
  </si>
  <si>
    <t>3442097957</t>
  </si>
  <si>
    <t>1083459003011</t>
  </si>
  <si>
    <t>ООО "Полином"</t>
  </si>
  <si>
    <t>3443932760</t>
  </si>
  <si>
    <t>1143443029784</t>
  </si>
  <si>
    <t>ООО "РосПускоНаладка"</t>
  </si>
  <si>
    <t>3442061051</t>
  </si>
  <si>
    <t>1023402642966</t>
  </si>
  <si>
    <t>ООО "Серафимовичские коммунальные системы"</t>
  </si>
  <si>
    <t>3427007155</t>
  </si>
  <si>
    <t>1063456042561</t>
  </si>
  <si>
    <t>г. Серафимович</t>
  </si>
  <si>
    <t>18650101</t>
  </si>
  <si>
    <t>ООО "Сити-Строй-Волгоград"</t>
  </si>
  <si>
    <t>3442104587</t>
  </si>
  <si>
    <t>1093459002900</t>
  </si>
  <si>
    <t>ООО "Специализированный застройщик "Пересвет-Юг"</t>
  </si>
  <si>
    <t>3443145603</t>
  </si>
  <si>
    <t>1203400009614</t>
  </si>
  <si>
    <t>ООО "Тепловая компания на Шекснинской"</t>
  </si>
  <si>
    <t>3443134619</t>
  </si>
  <si>
    <t>1173443007528</t>
  </si>
  <si>
    <t>ООО "Теплогенерирующая компания"</t>
  </si>
  <si>
    <t>3442108486</t>
  </si>
  <si>
    <t>1103459001095</t>
  </si>
  <si>
    <t>ООО "Теплосервис"</t>
  </si>
  <si>
    <t>3421003595</t>
  </si>
  <si>
    <t>342101001</t>
  </si>
  <si>
    <t>1083458001439</t>
  </si>
  <si>
    <t>Абганеровское</t>
  </si>
  <si>
    <t>18642404</t>
  </si>
  <si>
    <t>Аксайское</t>
  </si>
  <si>
    <t>18642408</t>
  </si>
  <si>
    <t>Громославское</t>
  </si>
  <si>
    <t>18642420</t>
  </si>
  <si>
    <t>Заливское</t>
  </si>
  <si>
    <t>18642428</t>
  </si>
  <si>
    <t>Ковалевское</t>
  </si>
  <si>
    <t>18642432</t>
  </si>
  <si>
    <t>Советское</t>
  </si>
  <si>
    <t>18642442</t>
  </si>
  <si>
    <t>Шебалиновское</t>
  </si>
  <si>
    <t>18642444</t>
  </si>
  <si>
    <t>ООО "Теплосети"</t>
  </si>
  <si>
    <t>3430009226</t>
  </si>
  <si>
    <t>1083458000658</t>
  </si>
  <si>
    <t>ООО "Теплоэнергия"</t>
  </si>
  <si>
    <t>3443134739</t>
  </si>
  <si>
    <t>1173443008265</t>
  </si>
  <si>
    <t>ООО "Теплоэнерго Волгоград"</t>
  </si>
  <si>
    <t>3445052104</t>
  </si>
  <si>
    <t>344501001</t>
  </si>
  <si>
    <t>1023403855045</t>
  </si>
  <si>
    <t>ООО "УК "Видный город"</t>
  </si>
  <si>
    <t>3444278846</t>
  </si>
  <si>
    <t>1233400000481</t>
  </si>
  <si>
    <t>ООО "УСО"</t>
  </si>
  <si>
    <t>3443147791</t>
  </si>
  <si>
    <t>1213400011076</t>
  </si>
  <si>
    <t>ООО "Цитаделъ"</t>
  </si>
  <si>
    <t>3443147640</t>
  </si>
  <si>
    <t>1213400010141</t>
  </si>
  <si>
    <t>ООО "Элеватор Сервис"</t>
  </si>
  <si>
    <t>3445061733</t>
  </si>
  <si>
    <t>1033400476922</t>
  </si>
  <si>
    <t>ООО "Электросбыт"</t>
  </si>
  <si>
    <t>6452913663</t>
  </si>
  <si>
    <t>645101001</t>
  </si>
  <si>
    <t>1056405059810</t>
  </si>
  <si>
    <t>Жирновское</t>
  </si>
  <si>
    <t>18612101</t>
  </si>
  <si>
    <t>г. Котово</t>
  </si>
  <si>
    <t>18626101</t>
  </si>
  <si>
    <t>ООО УК "Прибрежный"</t>
  </si>
  <si>
    <t>3445118274</t>
  </si>
  <si>
    <t>1113460004679</t>
  </si>
  <si>
    <t>Общество с ограниченной ответственностью  "ВОЛГАТЕПЛОСЕРВИС"</t>
  </si>
  <si>
    <t>3460066415</t>
  </si>
  <si>
    <t>1163443081449</t>
  </si>
  <si>
    <t>Приволжская дирекция по тепловодоснабжению структурное подразделение  Центральной дирекции по тепловодоснабжению - филиала ОАО" РЖД"</t>
  </si>
  <si>
    <t>7708503727</t>
  </si>
  <si>
    <t>645445037</t>
  </si>
  <si>
    <t>1037739877295</t>
  </si>
  <si>
    <t>Филоновское</t>
  </si>
  <si>
    <t>18638444</t>
  </si>
  <si>
    <t>ТСЖ "Каскад"</t>
  </si>
  <si>
    <t>3444122790</t>
  </si>
  <si>
    <t>1053444046171</t>
  </si>
  <si>
    <t>УМП "Новониколаевское МПОКХ"</t>
  </si>
  <si>
    <t>3420000270</t>
  </si>
  <si>
    <t>342001001</t>
  </si>
  <si>
    <t>1023405774281</t>
  </si>
  <si>
    <t>Алексиковское</t>
  </si>
  <si>
    <t>18640404</t>
  </si>
  <si>
    <t>Двойновское</t>
  </si>
  <si>
    <t>18640412</t>
  </si>
  <si>
    <t>Дуплятское</t>
  </si>
  <si>
    <t>18640416</t>
  </si>
  <si>
    <t>Комсомольское</t>
  </si>
  <si>
    <t>18640420</t>
  </si>
  <si>
    <t>ФБУ Центр реабилитации Фонда социального страхования Российской Федерации "Волгоград"</t>
  </si>
  <si>
    <t>3447015002</t>
  </si>
  <si>
    <t>344701001</t>
  </si>
  <si>
    <t>1023404288368</t>
  </si>
  <si>
    <t>ФГБОУ ВО "ВГАФК"</t>
  </si>
  <si>
    <t>3444048176</t>
  </si>
  <si>
    <t>1023403457417</t>
  </si>
  <si>
    <t>ФГБУ "Центральное жилищно-коммунальное управление" Министерства обороны РФ</t>
  </si>
  <si>
    <t>7729314745</t>
  </si>
  <si>
    <t>616543001</t>
  </si>
  <si>
    <t>1027700430889</t>
  </si>
  <si>
    <t>18616432</t>
  </si>
  <si>
    <t>Лебяженское</t>
  </si>
  <si>
    <t>18618420</t>
  </si>
  <si>
    <t>ФКУ СИЗО-1 УФСИН России по Волгоградской области</t>
  </si>
  <si>
    <t>3444043805</t>
  </si>
  <si>
    <t>1023403457307</t>
  </si>
  <si>
    <t>Филиал "РУСАЛ Волгоград" АО "РУСАЛ Урал"</t>
  </si>
  <si>
    <t>6612005052</t>
  </si>
  <si>
    <t>344102001</t>
  </si>
  <si>
    <t>1026600931180</t>
  </si>
  <si>
    <t>Филиал ФГУП "Всероссийская государственная телевизионная и радиовещательная компания" "Государственная телевизионная и радиовещательная компания "Волгоград-ТРВ"</t>
  </si>
  <si>
    <t>7714072839</t>
  </si>
  <si>
    <t>1027700310076</t>
  </si>
  <si>
    <t>филиал АО "КАУСТИК" "Волгоградская ТЭЦ-3"</t>
  </si>
  <si>
    <t>3448003962</t>
  </si>
  <si>
    <t>344803001</t>
  </si>
  <si>
    <t>1023404355666</t>
  </si>
  <si>
    <t>LEGAL_TARIFF_EXISTENCE</t>
  </si>
  <si>
    <t>Y</t>
  </si>
  <si>
    <t>МР</t>
  </si>
  <si>
    <t>МО</t>
  </si>
  <si>
    <t>Тип МО</t>
  </si>
  <si>
    <t>Имя диапазона</t>
  </si>
  <si>
    <t>18602000</t>
  </si>
  <si>
    <t>муниципальный район</t>
  </si>
  <si>
    <t>MO_LIST_1</t>
  </si>
  <si>
    <t>сельское поселение</t>
  </si>
  <si>
    <t>MO_LIST_2</t>
  </si>
  <si>
    <t>Аржановское</t>
  </si>
  <si>
    <t>18602408</t>
  </si>
  <si>
    <t>MO_LIST_3</t>
  </si>
  <si>
    <t>Большебабинское</t>
  </si>
  <si>
    <t>18602410</t>
  </si>
  <si>
    <t>MO_LIST_4</t>
  </si>
  <si>
    <t>MO_LIST_5</t>
  </si>
  <si>
    <t>Ларинское</t>
  </si>
  <si>
    <t>18602416</t>
  </si>
  <si>
    <t>MO_LIST_6</t>
  </si>
  <si>
    <t>Поклоновское</t>
  </si>
  <si>
    <t>18602420</t>
  </si>
  <si>
    <t>MO_LIST_7</t>
  </si>
  <si>
    <t>Реченское</t>
  </si>
  <si>
    <t>18602444</t>
  </si>
  <si>
    <t>MO_LIST_8</t>
  </si>
  <si>
    <t>Рябовское</t>
  </si>
  <si>
    <t>18602428</t>
  </si>
  <si>
    <t>MO_LIST_9</t>
  </si>
  <si>
    <t>Самолшинское</t>
  </si>
  <si>
    <t>18602432</t>
  </si>
  <si>
    <t>MO_LIST_10</t>
  </si>
  <si>
    <t>Солонцовское</t>
  </si>
  <si>
    <t>18602436</t>
  </si>
  <si>
    <t>MO_LIST_11</t>
  </si>
  <si>
    <t>Стеженское</t>
  </si>
  <si>
    <t>18602440</t>
  </si>
  <si>
    <t>MO_LIST_12</t>
  </si>
  <si>
    <t>Трехложинское</t>
  </si>
  <si>
    <t>18602452</t>
  </si>
  <si>
    <t>MO_LIST_13</t>
  </si>
  <si>
    <t>MO_LIST_14</t>
  </si>
  <si>
    <t>Шарашенское</t>
  </si>
  <si>
    <t>18602424</t>
  </si>
  <si>
    <t>MO_LIST_15</t>
  </si>
  <si>
    <t>Яминское</t>
  </si>
  <si>
    <t>18602470</t>
  </si>
  <si>
    <t>MO_LIST_16</t>
  </si>
  <si>
    <t>Александровское</t>
  </si>
  <si>
    <t>18604404</t>
  </si>
  <si>
    <t>MO_LIST_17</t>
  </si>
  <si>
    <t>18604000</t>
  </si>
  <si>
    <t>MO_LIST_18</t>
  </si>
  <si>
    <t>городское поселение, в состав которого входит поселок</t>
  </si>
  <si>
    <t>MO_LIST_19</t>
  </si>
  <si>
    <t>Верхнебалыклейское</t>
  </si>
  <si>
    <t>18604408</t>
  </si>
  <si>
    <t>MO_LIST_20</t>
  </si>
  <si>
    <t>Демидовское</t>
  </si>
  <si>
    <t>18604410</t>
  </si>
  <si>
    <t>MO_LIST_21</t>
  </si>
  <si>
    <t>Зеленовское</t>
  </si>
  <si>
    <t>18604411</t>
  </si>
  <si>
    <t>Ольховский муниципальный район</t>
  </si>
  <si>
    <t>MO_LIST_22</t>
  </si>
  <si>
    <t>Кисловское</t>
  </si>
  <si>
    <t>18604412</t>
  </si>
  <si>
    <t>MO_LIST_23</t>
  </si>
  <si>
    <t>Красносельцевское</t>
  </si>
  <si>
    <t>18604416</t>
  </si>
  <si>
    <t>MO_LIST_24</t>
  </si>
  <si>
    <t>Луговопролейское</t>
  </si>
  <si>
    <t>18604420</t>
  </si>
  <si>
    <t>MO_LIST_25</t>
  </si>
  <si>
    <t>Новоникольское</t>
  </si>
  <si>
    <t>18604424</t>
  </si>
  <si>
    <t>MO_LIST_26</t>
  </si>
  <si>
    <t>Побединское</t>
  </si>
  <si>
    <t>18604426</t>
  </si>
  <si>
    <t>MO_LIST_27</t>
  </si>
  <si>
    <t>Приморское</t>
  </si>
  <si>
    <t>18604427</t>
  </si>
  <si>
    <t>MO_LIST_28</t>
  </si>
  <si>
    <t>Садовское</t>
  </si>
  <si>
    <t>18604428</t>
  </si>
  <si>
    <t>MO_LIST_29</t>
  </si>
  <si>
    <t>Солдатско-Степновское</t>
  </si>
  <si>
    <t>18604432</t>
  </si>
  <si>
    <t>MO_LIST_30</t>
  </si>
  <si>
    <t>Урало-Ахтубинское</t>
  </si>
  <si>
    <t>18604436</t>
  </si>
  <si>
    <t>MO_LIST_31</t>
  </si>
  <si>
    <t>Вертячинское</t>
  </si>
  <si>
    <t>18605405</t>
  </si>
  <si>
    <t>MO_LIST_32</t>
  </si>
  <si>
    <t>18605000</t>
  </si>
  <si>
    <t>MO_LIST_33</t>
  </si>
  <si>
    <t>MO_LIST_34</t>
  </si>
  <si>
    <t>Грачевское</t>
  </si>
  <si>
    <t>18605407</t>
  </si>
  <si>
    <t>MO_LIST_35</t>
  </si>
  <si>
    <t>MO_LIST_36</t>
  </si>
  <si>
    <t>Каменское</t>
  </si>
  <si>
    <t>18605413</t>
  </si>
  <si>
    <t>MO_LIST_37</t>
  </si>
  <si>
    <t>Карповское</t>
  </si>
  <si>
    <t>18605415</t>
  </si>
  <si>
    <t>MO_LIST_38</t>
  </si>
  <si>
    <t>MO_LIST_39</t>
  </si>
  <si>
    <t>Краснопахаревское</t>
  </si>
  <si>
    <t>18605419</t>
  </si>
  <si>
    <t>Новонадеждинское</t>
  </si>
  <si>
    <t>18605426</t>
  </si>
  <si>
    <t>Орловское</t>
  </si>
  <si>
    <t>18605429</t>
  </si>
  <si>
    <t>Паньшинское</t>
  </si>
  <si>
    <t>18605432</t>
  </si>
  <si>
    <t>Песковатское</t>
  </si>
  <si>
    <t>18605433</t>
  </si>
  <si>
    <t>Самофаловское</t>
  </si>
  <si>
    <t>18605438</t>
  </si>
  <si>
    <t>Царицынское</t>
  </si>
  <si>
    <t>18605445</t>
  </si>
  <si>
    <t>Атамановское</t>
  </si>
  <si>
    <t>18606404</t>
  </si>
  <si>
    <t>Белопрудское</t>
  </si>
  <si>
    <t>18606408</t>
  </si>
  <si>
    <t>Березовское</t>
  </si>
  <si>
    <t>18606412</t>
  </si>
  <si>
    <t>18606000</t>
  </si>
  <si>
    <t>Краснинское</t>
  </si>
  <si>
    <t>18606414</t>
  </si>
  <si>
    <t>Лобойковское</t>
  </si>
  <si>
    <t>18606416</t>
  </si>
  <si>
    <t>Ореховское</t>
  </si>
  <si>
    <t>18606428</t>
  </si>
  <si>
    <t>Островское</t>
  </si>
  <si>
    <t>18606432</t>
  </si>
  <si>
    <t>Плотниковское</t>
  </si>
  <si>
    <t>18606436</t>
  </si>
  <si>
    <t>Профсоюзненское</t>
  </si>
  <si>
    <t>18606440</t>
  </si>
  <si>
    <t>Сергиевское</t>
  </si>
  <si>
    <t>18606444</t>
  </si>
  <si>
    <t>Горнобалыклейское</t>
  </si>
  <si>
    <t>18608404</t>
  </si>
  <si>
    <t>Горноводяновское</t>
  </si>
  <si>
    <t>18608408</t>
  </si>
  <si>
    <t>Горнопролейское</t>
  </si>
  <si>
    <t>18608412</t>
  </si>
  <si>
    <t>Давыдовское</t>
  </si>
  <si>
    <t>18608416</t>
  </si>
  <si>
    <t>18608000</t>
  </si>
  <si>
    <t>Лозновское</t>
  </si>
  <si>
    <t>18608432</t>
  </si>
  <si>
    <t>Малоивановское</t>
  </si>
  <si>
    <t>18608434</t>
  </si>
  <si>
    <t>Оленьевское</t>
  </si>
  <si>
    <t>18608436</t>
  </si>
  <si>
    <t>18608440</t>
  </si>
  <si>
    <t>Пичужинское</t>
  </si>
  <si>
    <t>18608444</t>
  </si>
  <si>
    <t>Прямобалкинское</t>
  </si>
  <si>
    <t>18608448</t>
  </si>
  <si>
    <t>Стрельношироковское</t>
  </si>
  <si>
    <t>18608452</t>
  </si>
  <si>
    <t>Суводское</t>
  </si>
  <si>
    <t>18608456</t>
  </si>
  <si>
    <t>Усть-Погожинское</t>
  </si>
  <si>
    <t>18608460</t>
  </si>
  <si>
    <t>городское поселение, в состав которого входит город</t>
  </si>
  <si>
    <t>Алявское</t>
  </si>
  <si>
    <t>18610402</t>
  </si>
  <si>
    <t>18610404</t>
  </si>
  <si>
    <t>Большевистское</t>
  </si>
  <si>
    <t>18610408</t>
  </si>
  <si>
    <t>Большеморецкое</t>
  </si>
  <si>
    <t>18610412</t>
  </si>
  <si>
    <t>Вязовское</t>
  </si>
  <si>
    <t>18610416</t>
  </si>
  <si>
    <t>Дубовское</t>
  </si>
  <si>
    <t>18610420</t>
  </si>
  <si>
    <t>18610000</t>
  </si>
  <si>
    <t>Журавское</t>
  </si>
  <si>
    <t>18610424</t>
  </si>
  <si>
    <t>Краишевское</t>
  </si>
  <si>
    <t>18610432</t>
  </si>
  <si>
    <t>Морецкое</t>
  </si>
  <si>
    <t>18610460</t>
  </si>
  <si>
    <t>Рассветовское</t>
  </si>
  <si>
    <t>18610438</t>
  </si>
  <si>
    <t>Таловское</t>
  </si>
  <si>
    <t>18610444</t>
  </si>
  <si>
    <t>Терновское</t>
  </si>
  <si>
    <t>18610448</t>
  </si>
  <si>
    <t>Терсинское</t>
  </si>
  <si>
    <t>18610452</t>
  </si>
  <si>
    <t>Тростянское</t>
  </si>
  <si>
    <t>18610456</t>
  </si>
  <si>
    <t>18612404</t>
  </si>
  <si>
    <t>Бородачевское</t>
  </si>
  <si>
    <t>18612410</t>
  </si>
  <si>
    <t>Верхнедобринское</t>
  </si>
  <si>
    <t>18612412</t>
  </si>
  <si>
    <t>18612000</t>
  </si>
  <si>
    <t>Медведицкое г/п</t>
  </si>
  <si>
    <t>18612173</t>
  </si>
  <si>
    <t>Медведицкое с/п</t>
  </si>
  <si>
    <t>18612420</t>
  </si>
  <si>
    <t>Меловатское</t>
  </si>
  <si>
    <t>18612426</t>
  </si>
  <si>
    <t>Нижнедобринское</t>
  </si>
  <si>
    <t>18612428</t>
  </si>
  <si>
    <t>Тетеревятское</t>
  </si>
  <si>
    <t>18612432</t>
  </si>
  <si>
    <t>Авиловское</t>
  </si>
  <si>
    <t>18614404</t>
  </si>
  <si>
    <t>18614408</t>
  </si>
  <si>
    <t>Большеивановское</t>
  </si>
  <si>
    <t>18614412</t>
  </si>
  <si>
    <t>18614000</t>
  </si>
  <si>
    <t>Кондрашовское</t>
  </si>
  <si>
    <t>18614420</t>
  </si>
  <si>
    <t>Краснодонское</t>
  </si>
  <si>
    <t>18614424</t>
  </si>
  <si>
    <t>Новогригорьевское</t>
  </si>
  <si>
    <t>18614432</t>
  </si>
  <si>
    <t>Озерское</t>
  </si>
  <si>
    <t>18614436</t>
  </si>
  <si>
    <t>Сиротинское</t>
  </si>
  <si>
    <t>18614444</t>
  </si>
  <si>
    <t>Трехостровское</t>
  </si>
  <si>
    <t>18614448</t>
  </si>
  <si>
    <t>Ширяевское</t>
  </si>
  <si>
    <t>18614456</t>
  </si>
  <si>
    <t>Бузиновское</t>
  </si>
  <si>
    <t>18616404</t>
  </si>
  <si>
    <t>Голубинское</t>
  </si>
  <si>
    <t>18616412</t>
  </si>
  <si>
    <t>Зарянское</t>
  </si>
  <si>
    <t>18616414</t>
  </si>
  <si>
    <t>18616000</t>
  </si>
  <si>
    <t>Крепинское</t>
  </si>
  <si>
    <t>18616420</t>
  </si>
  <si>
    <t>Ляпичевское</t>
  </si>
  <si>
    <t>18616428</t>
  </si>
  <si>
    <t>Мариновское</t>
  </si>
  <si>
    <t>18616430</t>
  </si>
  <si>
    <t>18616446</t>
  </si>
  <si>
    <t>Пятиизбянское</t>
  </si>
  <si>
    <t>18616450</t>
  </si>
  <si>
    <t>Антиповское</t>
  </si>
  <si>
    <t>18618404</t>
  </si>
  <si>
    <t>Белогорское</t>
  </si>
  <si>
    <t>18618406</t>
  </si>
  <si>
    <t>18618408</t>
  </si>
  <si>
    <t>Воднобуерачное</t>
  </si>
  <si>
    <t>18618412</t>
  </si>
  <si>
    <t>Гуселское</t>
  </si>
  <si>
    <t>18618414</t>
  </si>
  <si>
    <t>18618000</t>
  </si>
  <si>
    <t>Костаревское</t>
  </si>
  <si>
    <t>18618418</t>
  </si>
  <si>
    <t>18618424</t>
  </si>
  <si>
    <t>Петрунинское</t>
  </si>
  <si>
    <t>18618428</t>
  </si>
  <si>
    <t>Семеновское</t>
  </si>
  <si>
    <t>18618432</t>
  </si>
  <si>
    <t>Сестренское</t>
  </si>
  <si>
    <t>18618436</t>
  </si>
  <si>
    <t>18618444</t>
  </si>
  <si>
    <t>18618448</t>
  </si>
  <si>
    <t>Уметовское</t>
  </si>
  <si>
    <t>18618452</t>
  </si>
  <si>
    <t>Усть-Грязнухинское</t>
  </si>
  <si>
    <t>18618456</t>
  </si>
  <si>
    <t>Чухонастовское</t>
  </si>
  <si>
    <t>18618460</t>
  </si>
  <si>
    <t>Гришинское</t>
  </si>
  <si>
    <t>18620408</t>
  </si>
  <si>
    <t>Дубровское</t>
  </si>
  <si>
    <t>18620436</t>
  </si>
  <si>
    <t>Ежовское</t>
  </si>
  <si>
    <t>18620416</t>
  </si>
  <si>
    <t>Завязенское</t>
  </si>
  <si>
    <t>18620412</t>
  </si>
  <si>
    <t>18620420</t>
  </si>
  <si>
    <t>Калиновское</t>
  </si>
  <si>
    <t>18620424</t>
  </si>
  <si>
    <t>18620000</t>
  </si>
  <si>
    <t>Озеркинское</t>
  </si>
  <si>
    <t>18620434</t>
  </si>
  <si>
    <t>Верхнебузиновское</t>
  </si>
  <si>
    <t>18622404</t>
  </si>
  <si>
    <t>Верхнечеренское</t>
  </si>
  <si>
    <t>18622408</t>
  </si>
  <si>
    <t>Захаровское</t>
  </si>
  <si>
    <t>18622412</t>
  </si>
  <si>
    <t>Калмыковское</t>
  </si>
  <si>
    <t>18622416</t>
  </si>
  <si>
    <t>18622000</t>
  </si>
  <si>
    <t>Манойлинское</t>
  </si>
  <si>
    <t>18622424</t>
  </si>
  <si>
    <t>Перекопское</t>
  </si>
  <si>
    <t>18622428</t>
  </si>
  <si>
    <t>Перелазовское</t>
  </si>
  <si>
    <t>18622432</t>
  </si>
  <si>
    <t>Распопинское</t>
  </si>
  <si>
    <t>18622436</t>
  </si>
  <si>
    <t>Верхнекурмоярское</t>
  </si>
  <si>
    <t>18624404</t>
  </si>
  <si>
    <t>Выпасновское</t>
  </si>
  <si>
    <t>18624412</t>
  </si>
  <si>
    <t>Генераловское</t>
  </si>
  <si>
    <t>18624416</t>
  </si>
  <si>
    <t>18624420</t>
  </si>
  <si>
    <t>18624000</t>
  </si>
  <si>
    <t>Котельниковское с/п</t>
  </si>
  <si>
    <t>18624424</t>
  </si>
  <si>
    <t>18624428</t>
  </si>
  <si>
    <t>Майоровское</t>
  </si>
  <si>
    <t>18624432</t>
  </si>
  <si>
    <t>Нагавское</t>
  </si>
  <si>
    <t>18624436</t>
  </si>
  <si>
    <t>Наголенское</t>
  </si>
  <si>
    <t>18624440</t>
  </si>
  <si>
    <t>Нижнеяблочное</t>
  </si>
  <si>
    <t>18624442</t>
  </si>
  <si>
    <t>Пимено-Чернянское</t>
  </si>
  <si>
    <t>18624444</t>
  </si>
  <si>
    <t>Попереченское</t>
  </si>
  <si>
    <t>18624445</t>
  </si>
  <si>
    <t>Пугачевское</t>
  </si>
  <si>
    <t>18624446</t>
  </si>
  <si>
    <t>Семиченское</t>
  </si>
  <si>
    <t>18624448</t>
  </si>
  <si>
    <t>Чилековское</t>
  </si>
  <si>
    <t>18624452</t>
  </si>
  <si>
    <t>Бурлукское</t>
  </si>
  <si>
    <t>18626404</t>
  </si>
  <si>
    <t>Коростинское</t>
  </si>
  <si>
    <t>18626408</t>
  </si>
  <si>
    <t>18626000</t>
  </si>
  <si>
    <t>Купцовское</t>
  </si>
  <si>
    <t>18626412</t>
  </si>
  <si>
    <t>Лапшинское</t>
  </si>
  <si>
    <t>18626416</t>
  </si>
  <si>
    <t>Мирошниковское</t>
  </si>
  <si>
    <t>18626420</t>
  </si>
  <si>
    <t>Моисеевское</t>
  </si>
  <si>
    <t>18626424</t>
  </si>
  <si>
    <t>Мокроольховское</t>
  </si>
  <si>
    <t>18626428</t>
  </si>
  <si>
    <t>18646404</t>
  </si>
  <si>
    <t>Букановское</t>
  </si>
  <si>
    <t>18646408</t>
  </si>
  <si>
    <t>Глазуновское</t>
  </si>
  <si>
    <t>18646412</t>
  </si>
  <si>
    <t>Краснянское</t>
  </si>
  <si>
    <t>18646420</t>
  </si>
  <si>
    <t>18646000</t>
  </si>
  <si>
    <t>Поповское</t>
  </si>
  <si>
    <t>18646440</t>
  </si>
  <si>
    <t>Слащевское</t>
  </si>
  <si>
    <t>18646454</t>
  </si>
  <si>
    <t>Суляевское</t>
  </si>
  <si>
    <t>18646456</t>
  </si>
  <si>
    <t>Шакинское</t>
  </si>
  <si>
    <t>18646468</t>
  </si>
  <si>
    <t>Бахтияровское</t>
  </si>
  <si>
    <t>18630402</t>
  </si>
  <si>
    <t>Ильичевское</t>
  </si>
  <si>
    <t>18630432</t>
  </si>
  <si>
    <t>Каршевитское</t>
  </si>
  <si>
    <t>18630412</t>
  </si>
  <si>
    <t>Колобовское</t>
  </si>
  <si>
    <t>18630416</t>
  </si>
  <si>
    <t>Коммунаровское</t>
  </si>
  <si>
    <t>18630422</t>
  </si>
  <si>
    <t>18630000</t>
  </si>
  <si>
    <t>Маляевское</t>
  </si>
  <si>
    <t>18630424</t>
  </si>
  <si>
    <t>Маякское</t>
  </si>
  <si>
    <t>18630426</t>
  </si>
  <si>
    <t>Покровское</t>
  </si>
  <si>
    <t>18630428</t>
  </si>
  <si>
    <t>Рассветинское</t>
  </si>
  <si>
    <t>18630420</t>
  </si>
  <si>
    <t>Степновское</t>
  </si>
  <si>
    <t>18630408</t>
  </si>
  <si>
    <t>Царевское</t>
  </si>
  <si>
    <t>18630436</t>
  </si>
  <si>
    <t>Верхнереченское</t>
  </si>
  <si>
    <t>18634404</t>
  </si>
  <si>
    <t>Динамовское</t>
  </si>
  <si>
    <t>18634408</t>
  </si>
  <si>
    <t>Захоперское</t>
  </si>
  <si>
    <t>18634412</t>
  </si>
  <si>
    <t>Краснопольское</t>
  </si>
  <si>
    <t>18634416</t>
  </si>
  <si>
    <t>Кругловское</t>
  </si>
  <si>
    <t>18634420</t>
  </si>
  <si>
    <t>Луковское</t>
  </si>
  <si>
    <t>18634424</t>
  </si>
  <si>
    <t>18634000</t>
  </si>
  <si>
    <t>Нижнедолгогвское</t>
  </si>
  <si>
    <t>18634428</t>
  </si>
  <si>
    <t>Родничковское</t>
  </si>
  <si>
    <t>18634432</t>
  </si>
  <si>
    <t>Солонское</t>
  </si>
  <si>
    <t>18634440</t>
  </si>
  <si>
    <t>Тишанское</t>
  </si>
  <si>
    <t>18634444</t>
  </si>
  <si>
    <t>Упорниковское</t>
  </si>
  <si>
    <t>18634448</t>
  </si>
  <si>
    <t>Успенское</t>
  </si>
  <si>
    <t>18634452</t>
  </si>
  <si>
    <t>Барановское</t>
  </si>
  <si>
    <t>18636404</t>
  </si>
  <si>
    <t>Бережновское</t>
  </si>
  <si>
    <t>18636408</t>
  </si>
  <si>
    <t>18636412</t>
  </si>
  <si>
    <t>Левчуновское</t>
  </si>
  <si>
    <t>18636416</t>
  </si>
  <si>
    <t>Ленинское</t>
  </si>
  <si>
    <t>18636420</t>
  </si>
  <si>
    <t>18636000</t>
  </si>
  <si>
    <t>Новобытовское</t>
  </si>
  <si>
    <t>18636422</t>
  </si>
  <si>
    <t>Очкуровское</t>
  </si>
  <si>
    <t>18636423</t>
  </si>
  <si>
    <t>Политотдельское</t>
  </si>
  <si>
    <t>18636424</t>
  </si>
  <si>
    <t>Совхозское</t>
  </si>
  <si>
    <t>18636428</t>
  </si>
  <si>
    <t>Солодушинское</t>
  </si>
  <si>
    <t>18636432</t>
  </si>
  <si>
    <t>18636436</t>
  </si>
  <si>
    <t>Амовское</t>
  </si>
  <si>
    <t>18638404</t>
  </si>
  <si>
    <t>18638408</t>
  </si>
  <si>
    <t>Бочаровское</t>
  </si>
  <si>
    <t>18638412</t>
  </si>
  <si>
    <t>Галушкинское</t>
  </si>
  <si>
    <t>18638416</t>
  </si>
  <si>
    <t>Деминское</t>
  </si>
  <si>
    <t>18638420</t>
  </si>
  <si>
    <t>Краснокоротковское</t>
  </si>
  <si>
    <t>18638422</t>
  </si>
  <si>
    <t>18638000</t>
  </si>
  <si>
    <t>Новокиевское</t>
  </si>
  <si>
    <t>18638424</t>
  </si>
  <si>
    <t>Панфиловское</t>
  </si>
  <si>
    <t>18638428</t>
  </si>
  <si>
    <t>Староаннинское</t>
  </si>
  <si>
    <t>18638436</t>
  </si>
  <si>
    <t>18638440</t>
  </si>
  <si>
    <t>Черкесовское</t>
  </si>
  <si>
    <t>18638448</t>
  </si>
  <si>
    <t>Верхнекардаильское</t>
  </si>
  <si>
    <t>18640408</t>
  </si>
  <si>
    <t>Красноармейское</t>
  </si>
  <si>
    <t>18640424</t>
  </si>
  <si>
    <t>Куликовское</t>
  </si>
  <si>
    <t>18640428</t>
  </si>
  <si>
    <t>Мирное</t>
  </si>
  <si>
    <t>18640432</t>
  </si>
  <si>
    <t>18640000</t>
  </si>
  <si>
    <t>Серпо-Молотское</t>
  </si>
  <si>
    <t>18640436</t>
  </si>
  <si>
    <t>Хоперское</t>
  </si>
  <si>
    <t>18640440</t>
  </si>
  <si>
    <t>Васильевское</t>
  </si>
  <si>
    <t>18642416</t>
  </si>
  <si>
    <t>Жутовское</t>
  </si>
  <si>
    <t>18642424</t>
  </si>
  <si>
    <t>Ивановское</t>
  </si>
  <si>
    <t>18642429</t>
  </si>
  <si>
    <t>Ильменское</t>
  </si>
  <si>
    <t>18642430</t>
  </si>
  <si>
    <t>Новоаксайское</t>
  </si>
  <si>
    <t>18642436</t>
  </si>
  <si>
    <t>18642000</t>
  </si>
  <si>
    <t>Перегрузненское</t>
  </si>
  <si>
    <t>18642440</t>
  </si>
  <si>
    <t>Шелестовское</t>
  </si>
  <si>
    <t>18642448</t>
  </si>
  <si>
    <t>Гуровское</t>
  </si>
  <si>
    <t>18643404</t>
  </si>
  <si>
    <t>Гусевское</t>
  </si>
  <si>
    <t>18643408</t>
  </si>
  <si>
    <t>Зензеватское</t>
  </si>
  <si>
    <t>18643412</t>
  </si>
  <si>
    <t>Каменнобродское</t>
  </si>
  <si>
    <t>18643416</t>
  </si>
  <si>
    <t>Киреевское</t>
  </si>
  <si>
    <t>18643420</t>
  </si>
  <si>
    <t>Липовское</t>
  </si>
  <si>
    <t>18643424</t>
  </si>
  <si>
    <t>Нежинское</t>
  </si>
  <si>
    <t>18643428</t>
  </si>
  <si>
    <t>Октябрьское</t>
  </si>
  <si>
    <t>18643432</t>
  </si>
  <si>
    <t>18643000</t>
  </si>
  <si>
    <t>Ольховское</t>
  </si>
  <si>
    <t>18643434</t>
  </si>
  <si>
    <t>Романовское</t>
  </si>
  <si>
    <t>18643440</t>
  </si>
  <si>
    <t>Рыбинское</t>
  </si>
  <si>
    <t>18643442</t>
  </si>
  <si>
    <t>Солодчинское</t>
  </si>
  <si>
    <t>18643444</t>
  </si>
  <si>
    <t>Ягодновское</t>
  </si>
  <si>
    <t>18643448</t>
  </si>
  <si>
    <t>Гончаровское</t>
  </si>
  <si>
    <t>18645404</t>
  </si>
  <si>
    <t>Заволжское</t>
  </si>
  <si>
    <t>18645408</t>
  </si>
  <si>
    <t>Кайсацкое</t>
  </si>
  <si>
    <t>18645412</t>
  </si>
  <si>
    <t>Калашниковское</t>
  </si>
  <si>
    <t>18645416</t>
  </si>
  <si>
    <t>18645420</t>
  </si>
  <si>
    <t>18645428</t>
  </si>
  <si>
    <t>Лиманное</t>
  </si>
  <si>
    <t>18645429</t>
  </si>
  <si>
    <t>18645000</t>
  </si>
  <si>
    <t>Приозерное</t>
  </si>
  <si>
    <t>18645430</t>
  </si>
  <si>
    <t>Революционное</t>
  </si>
  <si>
    <t>18645432</t>
  </si>
  <si>
    <t>Ромашковское</t>
  </si>
  <si>
    <t>18645436</t>
  </si>
  <si>
    <t>Савинское</t>
  </si>
  <si>
    <t>18645440</t>
  </si>
  <si>
    <t>18645444</t>
  </si>
  <si>
    <t>Эльтонское</t>
  </si>
  <si>
    <t>18645485</t>
  </si>
  <si>
    <t>Большесудаченское</t>
  </si>
  <si>
    <t>18647404</t>
  </si>
  <si>
    <t>Громковское</t>
  </si>
  <si>
    <t>18647406</t>
  </si>
  <si>
    <t>18647408</t>
  </si>
  <si>
    <t>Козловское</t>
  </si>
  <si>
    <t>18647412</t>
  </si>
  <si>
    <t>Лемешкинское</t>
  </si>
  <si>
    <t>18647416</t>
  </si>
  <si>
    <t>Лопуховское</t>
  </si>
  <si>
    <t>18647420</t>
  </si>
  <si>
    <t>Матышевское</t>
  </si>
  <si>
    <t>18647424</t>
  </si>
  <si>
    <t>Осичковское</t>
  </si>
  <si>
    <t>18647436</t>
  </si>
  <si>
    <t>18647000</t>
  </si>
  <si>
    <t>Сосновское</t>
  </si>
  <si>
    <t>18647440</t>
  </si>
  <si>
    <t>Дубовоовражное</t>
  </si>
  <si>
    <t>18649408</t>
  </si>
  <si>
    <t>Наримановское</t>
  </si>
  <si>
    <t>18649416</t>
  </si>
  <si>
    <t>Приволжское</t>
  </si>
  <si>
    <t>18649420</t>
  </si>
  <si>
    <t>Привольненское</t>
  </si>
  <si>
    <t>18649424</t>
  </si>
  <si>
    <t>18649000</t>
  </si>
  <si>
    <t>Цацинское</t>
  </si>
  <si>
    <t>18649436</t>
  </si>
  <si>
    <t>Червленовское</t>
  </si>
  <si>
    <t>18649440</t>
  </si>
  <si>
    <t>Бобровское</t>
  </si>
  <si>
    <t>18650404</t>
  </si>
  <si>
    <t>Большовское</t>
  </si>
  <si>
    <t>18650408</t>
  </si>
  <si>
    <t>Буерак-Поповское</t>
  </si>
  <si>
    <t>18650412</t>
  </si>
  <si>
    <t>Горбатовское</t>
  </si>
  <si>
    <t>18650414</t>
  </si>
  <si>
    <t>Клетско-Почтовское</t>
  </si>
  <si>
    <t>18650420</t>
  </si>
  <si>
    <t>Крутовское</t>
  </si>
  <si>
    <t>18650428</t>
  </si>
  <si>
    <t>Отрожкинское</t>
  </si>
  <si>
    <t>18650432</t>
  </si>
  <si>
    <t>Песчановское</t>
  </si>
  <si>
    <t>18650436</t>
  </si>
  <si>
    <t>Пронинское</t>
  </si>
  <si>
    <t>18650444</t>
  </si>
  <si>
    <t>18650000</t>
  </si>
  <si>
    <t>Среднецарицынское</t>
  </si>
  <si>
    <t>18650448</t>
  </si>
  <si>
    <t>Теркинское</t>
  </si>
  <si>
    <t>18650452</t>
  </si>
  <si>
    <t>Трясиновское</t>
  </si>
  <si>
    <t>18650456</t>
  </si>
  <si>
    <t>Усть-Хоперское</t>
  </si>
  <si>
    <t>18650460</t>
  </si>
  <si>
    <t>Ахтубинское</t>
  </si>
  <si>
    <t>18651404</t>
  </si>
  <si>
    <t>Верхнепогроменское</t>
  </si>
  <si>
    <t>18651408</t>
  </si>
  <si>
    <t>Красное</t>
  </si>
  <si>
    <t>18651424</t>
  </si>
  <si>
    <t>18651420</t>
  </si>
  <si>
    <t>Рахинское</t>
  </si>
  <si>
    <t>18651432</t>
  </si>
  <si>
    <t>18651000</t>
  </si>
  <si>
    <t>Фрунзенское</t>
  </si>
  <si>
    <t>18651439</t>
  </si>
  <si>
    <t>Беляевское</t>
  </si>
  <si>
    <t>18652404</t>
  </si>
  <si>
    <t>Валуевское</t>
  </si>
  <si>
    <t>18652408</t>
  </si>
  <si>
    <t>Верхневодянское</t>
  </si>
  <si>
    <t>18652412</t>
  </si>
  <si>
    <t>Гмелинское</t>
  </si>
  <si>
    <t>18652416</t>
  </si>
  <si>
    <t>Иловатское</t>
  </si>
  <si>
    <t>18652420</t>
  </si>
  <si>
    <t>Кановское</t>
  </si>
  <si>
    <t>18652424</t>
  </si>
  <si>
    <t>Колышкинское</t>
  </si>
  <si>
    <t>18652426</t>
  </si>
  <si>
    <t>18652428</t>
  </si>
  <si>
    <t>Курнаевское</t>
  </si>
  <si>
    <t>18652432</t>
  </si>
  <si>
    <t>Лятошинское</t>
  </si>
  <si>
    <t>18652436</t>
  </si>
  <si>
    <t>Новоквасниковское</t>
  </si>
  <si>
    <t>18652440</t>
  </si>
  <si>
    <t>Новополтавское</t>
  </si>
  <si>
    <t>18652444</t>
  </si>
  <si>
    <t>Новотихоновское</t>
  </si>
  <si>
    <t>18652445</t>
  </si>
  <si>
    <t>Салтовское</t>
  </si>
  <si>
    <t>18652448</t>
  </si>
  <si>
    <t>18652000</t>
  </si>
  <si>
    <t>Торгунское</t>
  </si>
  <si>
    <t>18652460</t>
  </si>
  <si>
    <t>Харьковское</t>
  </si>
  <si>
    <t>18652464</t>
  </si>
  <si>
    <t>Черебаевское</t>
  </si>
  <si>
    <t>18652468</t>
  </si>
  <si>
    <t>Ближнеосиновское</t>
  </si>
  <si>
    <t>18653404</t>
  </si>
  <si>
    <t>Верхнесолоновское</t>
  </si>
  <si>
    <t>18653408</t>
  </si>
  <si>
    <t>Добринское</t>
  </si>
  <si>
    <t>18653412</t>
  </si>
  <si>
    <t>Лобакинское</t>
  </si>
  <si>
    <t>18653428</t>
  </si>
  <si>
    <t>Лысовское</t>
  </si>
  <si>
    <t>18653416</t>
  </si>
  <si>
    <t>Нижнеосиновское</t>
  </si>
  <si>
    <t>18653444</t>
  </si>
  <si>
    <t>Новомаксимовское</t>
  </si>
  <si>
    <t>18653436</t>
  </si>
  <si>
    <t>18653000</t>
  </si>
  <si>
    <t>Сысоевское</t>
  </si>
  <si>
    <t>18653424</t>
  </si>
  <si>
    <t>Акчернское</t>
  </si>
  <si>
    <t>18654404</t>
  </si>
  <si>
    <t>Беспаловское</t>
  </si>
  <si>
    <t>18654408</t>
  </si>
  <si>
    <t>Большинское</t>
  </si>
  <si>
    <t>18654416</t>
  </si>
  <si>
    <t>Вишняковское</t>
  </si>
  <si>
    <t>18654436</t>
  </si>
  <si>
    <t>18654440</t>
  </si>
  <si>
    <t>18654444</t>
  </si>
  <si>
    <t>Дьяконовское</t>
  </si>
  <si>
    <t>18654446</t>
  </si>
  <si>
    <t>Искринское</t>
  </si>
  <si>
    <t>18654452</t>
  </si>
  <si>
    <t>Котовское</t>
  </si>
  <si>
    <t>18654456</t>
  </si>
  <si>
    <t>18654460</t>
  </si>
  <si>
    <t>Креповское</t>
  </si>
  <si>
    <t>18654462</t>
  </si>
  <si>
    <t>Михайловское</t>
  </si>
  <si>
    <t>18654468</t>
  </si>
  <si>
    <t>Окладненское</t>
  </si>
  <si>
    <t>18654472</t>
  </si>
  <si>
    <t>Петровское</t>
  </si>
  <si>
    <t>18654480</t>
  </si>
  <si>
    <t>Россошинское</t>
  </si>
  <si>
    <t>18654484</t>
  </si>
  <si>
    <t>Салтынское</t>
  </si>
  <si>
    <t>18654488</t>
  </si>
  <si>
    <t>18654000</t>
  </si>
  <si>
    <t>Хоперопионерское</t>
  </si>
  <si>
    <t>18654492</t>
  </si>
  <si>
    <t>Арчединское</t>
  </si>
  <si>
    <t>18656404</t>
  </si>
  <si>
    <t>Большелычакское</t>
  </si>
  <si>
    <t>18656408</t>
  </si>
  <si>
    <t>Дудаченское</t>
  </si>
  <si>
    <t>18656424</t>
  </si>
  <si>
    <t>Краснолиповское</t>
  </si>
  <si>
    <t>18656428</t>
  </si>
  <si>
    <t>Лычакское</t>
  </si>
  <si>
    <t>18656430</t>
  </si>
  <si>
    <t>Малодельское</t>
  </si>
  <si>
    <t>18656432</t>
  </si>
  <si>
    <t>Писаревское</t>
  </si>
  <si>
    <t>18656436</t>
  </si>
  <si>
    <t>18656444</t>
  </si>
  <si>
    <t>18656000</t>
  </si>
  <si>
    <t>Шуруповское</t>
  </si>
  <si>
    <t>18656448</t>
  </si>
  <si>
    <t>Алешкинское</t>
  </si>
  <si>
    <t>18658404</t>
  </si>
  <si>
    <t>Большетерновское</t>
  </si>
  <si>
    <t>18658412</t>
  </si>
  <si>
    <t>Верхнегнутовское</t>
  </si>
  <si>
    <t>18658416</t>
  </si>
  <si>
    <t>Елкинское</t>
  </si>
  <si>
    <t>18658418</t>
  </si>
  <si>
    <t>18658420</t>
  </si>
  <si>
    <t>18658428</t>
  </si>
  <si>
    <t>Пристеновское</t>
  </si>
  <si>
    <t>18658434</t>
  </si>
  <si>
    <t>Сизовское</t>
  </si>
  <si>
    <t>18658436</t>
  </si>
  <si>
    <t>18658000</t>
  </si>
  <si>
    <t>муниципальный округ</t>
  </si>
  <si>
    <t>городской округ</t>
  </si>
  <si>
    <t>GUID</t>
  </si>
  <si>
    <t>MIME</t>
  </si>
  <si>
    <t>EXTENSION</t>
  </si>
  <si>
    <t>CREATE_DATE</t>
  </si>
  <si>
    <t>FORCE_ALLOWED</t>
  </si>
  <si>
    <t>OKOPF_NAME</t>
  </si>
  <si>
    <t>1 10 51 | Полные товарищества</t>
  </si>
  <si>
    <t>1 10 64 | Товарищества на вере (коммандитные товарищества)</t>
  </si>
  <si>
    <t>1 22 47 | Публичные акционерные общества</t>
  </si>
  <si>
    <t>1 22 67 | Непубличные акционерные общества</t>
  </si>
  <si>
    <t>1 30 00 | Хозяйственные партнерства</t>
  </si>
  <si>
    <t>1 41 00 | Сельскохозяйственные производственные кооперативы</t>
  </si>
  <si>
    <t>1 41 53 | Сельскохозяйственные артели (колхозы)</t>
  </si>
  <si>
    <t>1 41 54 | Рыболовецкие артели (колхозы)</t>
  </si>
  <si>
    <t>1 41 55 | Кооперативные хозяйства (коопхозы)</t>
  </si>
  <si>
    <t>1 42 00 | Производственные кооперативы (кроме сельскохозяйственных производственных кооперативов)</t>
  </si>
  <si>
    <t>1 53 00 | Крестьянские (фермерские) хозяйства</t>
  </si>
  <si>
    <t>1 90 00 | Прочие юридические лица, являющиеся коммерческими организациями</t>
  </si>
  <si>
    <t>2 01 01 | Гаражные и гаражно-строительные кооперативы</t>
  </si>
  <si>
    <t>2 01 02 | Жилищные или жилищно-строительные кооперативы</t>
  </si>
  <si>
    <t>2 01 03 | Жилищные накопительные кооперативы</t>
  </si>
  <si>
    <t>2 01 04 | Кредитные потребительские кооперативы</t>
  </si>
  <si>
    <t>2 01 05 | Кредитные потребительские кооперативы граждан</t>
  </si>
  <si>
    <t>2 01 06 | Кредитные кооперативы второго уровня</t>
  </si>
  <si>
    <t>2 01 07 | Потребительские общества</t>
  </si>
  <si>
    <t>2 01 08 | Общества взаимного страхования</t>
  </si>
  <si>
    <t>2 01 09 | Сельскохозяйственные потребительские перерабатывающие кооперативы</t>
  </si>
  <si>
    <t>2 01 10 | Сельскохозяйственные потребительские сбытовые (торговые) кооперативы</t>
  </si>
  <si>
    <t>2 01 11 | Сельскохозяйственные потребительские обслуживающие кооперативы</t>
  </si>
  <si>
    <t>2 01 12 | Сельскохозяйственные потребительские снабженческие кооперативы</t>
  </si>
  <si>
    <t>2 01 15 | Сельскохозяйственные потребительские животноводческие кооперативы</t>
  </si>
  <si>
    <t>2 01 16 | Сельскохозяйственные потребительские растениеводческие кооперативы</t>
  </si>
  <si>
    <t>2 01 21 | Фонды проката</t>
  </si>
  <si>
    <t>2 02 01 | Политические партии</t>
  </si>
  <si>
    <t>2 02 02 | Профсоюзные организации</t>
  </si>
  <si>
    <t>2 02 10 | Общественные движения</t>
  </si>
  <si>
    <t>2 02 11 | Органы общественной самодеятельности</t>
  </si>
  <si>
    <t>2 02 17 | Территориальные общественные самоуправления</t>
  </si>
  <si>
    <t>2 06 01 | Ассоциации (союзы) экономического взаимодействия субъектов Российской Федерации</t>
  </si>
  <si>
    <t>2 06 03 | Советы муниципальных образований субъектов Российской Федерации</t>
  </si>
  <si>
    <t>2 06 04 | Союзы (ассоциации) кредитных кооперативов</t>
  </si>
  <si>
    <t>2 06 05 | Союзы (ассоциации) кооперативов</t>
  </si>
  <si>
    <t>2 06 06 | Союзы (ассоциации) общественных объединений</t>
  </si>
  <si>
    <t>2 06 07 | Союзы (ассоциации) общин малочисленных народов</t>
  </si>
  <si>
    <t>2 06 08 | Союзы потребительских обществ</t>
  </si>
  <si>
    <t>2 06 09 | Адвокатские палаты</t>
  </si>
  <si>
    <t>2 06 10 | Нотариальные палаты</t>
  </si>
  <si>
    <t>2 06 11 | Торгово-промышленные палаты</t>
  </si>
  <si>
    <t>2 06 12 | Объединения работодателей</t>
  </si>
  <si>
    <t>2 06 13 | Объединения фермерских хозяйств</t>
  </si>
  <si>
    <t>2 06 14 | Некоммерческие партнерства</t>
  </si>
  <si>
    <t>2 06 15 | Адвокатские бюро</t>
  </si>
  <si>
    <t>2 06 16 | Коллегии адвокатов</t>
  </si>
  <si>
    <t>2 06 19 | Саморегулируемые организации</t>
  </si>
  <si>
    <t>2 06 20 | Объединения (ассоциации и союзы) благотворительных организаций</t>
  </si>
  <si>
    <t>2 07 00 | Товарищества собственников недвижимости</t>
  </si>
  <si>
    <t>2 07 02 | Садоводческие или огороднические некоммерческие товарищества</t>
  </si>
  <si>
    <t>2 07 16 | Товарищества собственников жилья</t>
  </si>
  <si>
    <t>2 11 00 | Казачьи общества, внесенные в государственный реестр казачьих обществ в Российской Федерации</t>
  </si>
  <si>
    <t>2 12 00 | Общины коренных малочисленных народов Российской Федерации</t>
  </si>
  <si>
    <t>3 00 01 | Представительства юридических лиц</t>
  </si>
  <si>
    <t>3 00 02 | Филиалы юридических лиц</t>
  </si>
  <si>
    <t>3 00 03 | Обособленные подразделения юридических лиц</t>
  </si>
  <si>
    <t>3 00 04 | Структурные подразделения обособленных подразделений юридических лиц</t>
  </si>
  <si>
    <t>3 00 05 | Паевые инвестиционные фонды</t>
  </si>
  <si>
    <t>3 00 06 | Простые товарищества</t>
  </si>
  <si>
    <t>3 00 08 | Районные суды, городские суды, межрайонные суды (районные суды)</t>
  </si>
  <si>
    <t>4 00 01 | Межправительственные международные организации</t>
  </si>
  <si>
    <t>4 00 02 | Неправительственные международные организации</t>
  </si>
  <si>
    <t>5 01 01 | Главы крестьянских (фермерских) хозяйств</t>
  </si>
  <si>
    <t>5 01 02 | Индивидуальные предприниматели</t>
  </si>
  <si>
    <t>5 02 01 | Адвокаты, учредившие адвокатский кабинет</t>
  </si>
  <si>
    <t>5 02 02 | Нотариусы, занимающиеся частной практикой</t>
  </si>
  <si>
    <t>6 51 41 | Федеральные казенные предприятия</t>
  </si>
  <si>
    <t>6 51 42 | Казенные предприятия субъектов Российской Федерации</t>
  </si>
  <si>
    <t>6 51 43 | Муниципальные казенные предприятия</t>
  </si>
  <si>
    <t>6 52 41 | Федеральные государственные унитарные предприятия</t>
  </si>
  <si>
    <t>6 52 42 | Государственные унитарные предприятия субъектов Российской Федерации</t>
  </si>
  <si>
    <t>6 52 43 | Муниципальные унитарные предприятия</t>
  </si>
  <si>
    <t>7 04 01 | Благотворительные фонды</t>
  </si>
  <si>
    <t>7 04 02 | Негосударственные пенсионные фонды</t>
  </si>
  <si>
    <t>7 04 03 | Общественные фонды</t>
  </si>
  <si>
    <t>7 04 04 | Экологические фонды</t>
  </si>
  <si>
    <t>7 14 00 | Автономные некоммерческие организации</t>
  </si>
  <si>
    <t>7 15 00 | Религиозные организации</t>
  </si>
  <si>
    <t>7 16 01 | Государственные корпорации</t>
  </si>
  <si>
    <t>7 16 02 | Государственные компании</t>
  </si>
  <si>
    <t>7 16 10 | Отделения иностранных некоммерческих неправительственных организаций</t>
  </si>
  <si>
    <t>7 51 01 | Федеральные государственные автономные учреждения</t>
  </si>
  <si>
    <t>7 51 03 | Федеральные государственные бюджетные учреждения</t>
  </si>
  <si>
    <t>7 51 04 | Федеральные государственные казенные учреждения</t>
  </si>
  <si>
    <t>7 51 05 | Государственные внебюджетные фонды Российской Федерации</t>
  </si>
  <si>
    <t>7 52 01 | Государственные автономные учреждения субъектов Российской Федерации</t>
  </si>
  <si>
    <t>7 52 03 | Государственные бюджетные учреждения субъектов Российской Федерации</t>
  </si>
  <si>
    <t>7 52 04 | Государственные казенные учреждения субъектов Российской Федерации</t>
  </si>
  <si>
    <t>7 53 00 | Государственные академии наук</t>
  </si>
  <si>
    <t>7 54 01 | Муниципальные автономные учреждения</t>
  </si>
  <si>
    <t>7 54 03 | Муниципальные бюджетные учреждения</t>
  </si>
  <si>
    <t>7 54 04 | Муниципальные казенные учреждения</t>
  </si>
  <si>
    <t>7 55 00 | Частные учреждения</t>
  </si>
  <si>
    <t>7 55 02 | Благотворительные учреждения</t>
  </si>
  <si>
    <t>7 55 05 | Общественные учреждения</t>
  </si>
  <si>
    <t>PRD2_NAME</t>
  </si>
  <si>
    <t>RPT_STATUS</t>
  </si>
  <si>
    <t>RPT_DATE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</si>
</sst>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34">
    <font>
      <sz val="11"/>
      <color theme="1"/>
      <name val="Calibri"/>
      <scheme val="minor"/>
    </font>
    <font>
      <sz val="9"/>
      <name val="Tahoma"/>
    </font>
    <font>
      <sz val="10"/>
      <name val="Arial Cyr"/>
    </font>
    <font>
      <sz val="11"/>
      <color rgb="FF000000"/>
      <name val="Calibri"/>
    </font>
    <font>
      <sz val="8"/>
      <color theme="1"/>
      <name val="Tahoma"/>
    </font>
    <font>
      <b/>
      <sz val="11"/>
      <color rgb="FF0000FF"/>
      <name val="Tahoma"/>
    </font>
    <font>
      <sz val="11"/>
      <color rgb="FF000000"/>
      <name val="Tahoma"/>
    </font>
    <font>
      <sz val="11"/>
      <color rgb="FFFFFFFF"/>
      <name val="Tahoma"/>
    </font>
    <font>
      <b/>
      <sz val="10"/>
      <name val="Tahoma"/>
    </font>
    <font>
      <sz val="20"/>
      <color rgb="FF003366"/>
      <name val="Tahoma"/>
    </font>
    <font>
      <sz val="10"/>
      <name val="Tahoma"/>
    </font>
    <font>
      <b/>
      <sz val="10"/>
      <color rgb="FF000000"/>
      <name val="Tahoma"/>
    </font>
    <font>
      <sz val="11"/>
      <color rgb="FF000000"/>
      <name val="Marlett"/>
    </font>
    <font>
      <sz val="10"/>
      <color rgb="FF000000"/>
      <name val="Tahoma"/>
    </font>
    <font>
      <sz val="9"/>
      <color rgb="FF000000"/>
      <name val="Tahoma"/>
    </font>
    <font>
      <sz val="9"/>
      <color rgb="FFCC0000"/>
      <name val="Tahoma"/>
    </font>
    <font>
      <sz val="8"/>
      <color rgb="FF000080"/>
      <name val="Tahoma"/>
    </font>
    <font>
      <b/>
      <sz val="9"/>
      <name val="Tahoma"/>
    </font>
    <font>
      <sz val="9"/>
      <color rgb="FFFFFFFF"/>
      <name val="Tahoma"/>
    </font>
    <font>
      <sz val="9"/>
      <color rgb="FF000080"/>
      <name val="Tahoma"/>
    </font>
    <font>
      <sz val="8"/>
      <name val="Tahoma"/>
    </font>
    <font>
      <sz val="8"/>
      <color theme="0" tint="-0.249977111117893"/>
      <name val="Tahoma"/>
    </font>
    <font>
      <b/>
      <sz val="8"/>
      <name val="Tahoma"/>
    </font>
    <font>
      <sz val="9"/>
      <color theme="1"/>
      <name val="Tahoma"/>
    </font>
    <font>
      <u/>
      <sz val="8"/>
      <color rgb="FF000080"/>
      <name val="Tahoma"/>
    </font>
    <font>
      <sz val="8"/>
      <color rgb="FFFFFFFF"/>
      <name val="Tahoma"/>
    </font>
    <font>
      <sz val="8"/>
      <color rgb="FFFFFF00"/>
      <name val="Tahoma"/>
    </font>
    <font>
      <sz val="9"/>
      <color rgb="FF999999"/>
      <name val="Tahoma"/>
    </font>
    <font>
      <sz val="9"/>
      <color rgb="FFBCBCBC"/>
      <name val="Tahoma"/>
    </font>
    <font>
      <sz val="10"/>
      <color theme="0"/>
      <name val="Tahoma"/>
    </font>
    <font>
      <u/>
      <sz val="8"/>
      <color rgb="FF0000FF"/>
      <name val="Tahoma"/>
    </font>
    <font>
      <u/>
      <sz val="9"/>
      <color theme="10"/>
      <name val="Tahoma"/>
    </font>
    <font>
      <b/>
      <sz val="8"/>
      <name val="Tahoma"/>
      <family val="2"/>
      <charset val="204"/>
    </font>
    <font>
      <sz val="8"/>
      <name val="Tahoma"/>
      <family val="2"/>
      <charset val="204"/>
    </font>
  </fonts>
  <fills count="1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0"/>
      </patternFill>
    </fill>
    <fill>
      <patternFill patternType="solid">
        <fgColor rgb="FFD3DBDB"/>
      </patternFill>
    </fill>
    <fill>
      <patternFill patternType="solid">
        <fgColor rgb="FFD7EAD3"/>
      </patternFill>
    </fill>
    <fill>
      <patternFill patternType="solid">
        <fgColor rgb="FFE3FAFD"/>
      </patternFill>
    </fill>
    <fill>
      <patternFill patternType="solid">
        <fgColor rgb="FFFFFFFF"/>
      </patternFill>
    </fill>
    <fill>
      <patternFill patternType="solid">
        <fgColor rgb="FFEAEBEE"/>
      </patternFill>
    </fill>
    <fill>
      <patternFill patternType="solid">
        <fgColor rgb="FF0066CC"/>
      </patternFill>
    </fill>
    <fill>
      <patternFill patternType="solid">
        <fgColor rgb="FFFFFF00"/>
      </patternFill>
    </fill>
    <fill>
      <patternFill patternType="solid">
        <fgColor rgb="FFCCFF99"/>
      </patternFill>
    </fill>
    <fill>
      <patternFill patternType="solid">
        <fgColor rgb="FFBCBCBC"/>
      </patternFill>
    </fill>
    <fill>
      <patternFill patternType="solid">
        <fgColor theme="0"/>
      </patternFill>
    </fill>
    <fill>
      <patternFill patternType="solid">
        <fgColor rgb="FFFF8080"/>
      </patternFill>
    </fill>
    <fill>
      <patternFill patternType="solid">
        <fgColor rgb="FFCC0000"/>
      </patternFill>
    </fill>
    <fill>
      <patternFill patternType="solid">
        <fgColor rgb="FF002060"/>
      </patternFill>
    </fill>
    <fill>
      <patternFill patternType="solid">
        <fgColor rgb="FF00B0F0"/>
      </patternFill>
    </fill>
    <fill>
      <patternFill patternType="solid">
        <fgColor rgb="FFFFC000"/>
      </patternFill>
    </fill>
  </fills>
  <borders count="18">
    <border>
      <left/>
      <right/>
      <top/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D9D9D9"/>
      </top>
      <bottom/>
      <diagonal/>
    </border>
    <border>
      <left style="thin">
        <color rgb="FFBCBCBC"/>
      </left>
      <right style="thin">
        <color rgb="FFBCBCBC"/>
      </right>
      <top/>
      <bottom/>
      <diagonal/>
    </border>
    <border>
      <left/>
      <right/>
      <top style="thin">
        <color rgb="FFD9D9D9"/>
      </top>
      <bottom style="thin">
        <color rgb="FFD9D9D9"/>
      </bottom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</borders>
  <cellStyleXfs count="4">
    <xf numFmtId="0" fontId="0" fillId="0" borderId="0" applyFill="0" applyBorder="0"/>
    <xf numFmtId="49" fontId="1" fillId="0" borderId="0" applyFill="0" applyBorder="0">
      <alignment vertical="top"/>
    </xf>
    <xf numFmtId="0" fontId="2" fillId="0" borderId="0" applyFill="0" applyBorder="0"/>
    <xf numFmtId="0" fontId="3" fillId="0" borderId="0" applyFill="0" applyBorder="0"/>
  </cellStyleXfs>
  <cellXfs count="210">
    <xf numFmtId="0" fontId="0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wrapText="1"/>
    </xf>
    <xf numFmtId="0" fontId="8" fillId="0" borderId="0" xfId="0" applyFont="1"/>
    <xf numFmtId="0" fontId="9" fillId="0" borderId="0" xfId="0" applyFont="1"/>
    <xf numFmtId="0" fontId="1" fillId="0" borderId="0" xfId="0" applyFont="1"/>
    <xf numFmtId="0" fontId="1" fillId="0" borderId="0" xfId="0" applyFont="1" applyAlignment="1">
      <alignment vertical="top" wrapText="1"/>
    </xf>
    <xf numFmtId="0" fontId="10" fillId="0" borderId="0" xfId="0" applyFont="1" applyAlignment="1">
      <alignment horizontal="left" vertical="top" wrapText="1"/>
    </xf>
    <xf numFmtId="0" fontId="6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1" fillId="0" borderId="0" xfId="0" applyFont="1"/>
    <xf numFmtId="0" fontId="11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wrapText="1"/>
    </xf>
    <xf numFmtId="0" fontId="11" fillId="0" borderId="2" xfId="0" applyFont="1" applyBorder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0" fontId="13" fillId="0" borderId="0" xfId="0" applyFont="1"/>
    <xf numFmtId="0" fontId="13" fillId="0" borderId="2" xfId="0" applyFont="1" applyBorder="1" applyAlignment="1">
      <alignment wrapText="1"/>
    </xf>
    <xf numFmtId="0" fontId="13" fillId="0" borderId="0" xfId="0" applyFont="1" applyAlignment="1">
      <alignment wrapText="1"/>
    </xf>
    <xf numFmtId="0" fontId="14" fillId="3" borderId="3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14" fillId="5" borderId="3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6" fillId="0" borderId="5" xfId="0" applyFont="1" applyBorder="1" applyAlignment="1">
      <alignment vertical="center" wrapText="1"/>
    </xf>
    <xf numFmtId="0" fontId="15" fillId="0" borderId="0" xfId="0" applyFont="1"/>
    <xf numFmtId="0" fontId="16" fillId="0" borderId="0" xfId="0" applyFont="1" applyAlignment="1">
      <alignment horizontal="left" vertical="center" indent="4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7" fillId="0" borderId="0" xfId="0" applyFont="1"/>
    <xf numFmtId="0" fontId="17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center" wrapText="1"/>
    </xf>
    <xf numFmtId="0" fontId="1" fillId="5" borderId="3" xfId="0" applyFont="1" applyFill="1" applyBorder="1" applyAlignment="1">
      <alignment horizontal="left" vertical="center" wrapText="1" inden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8" fillId="0" borderId="0" xfId="0" applyFont="1"/>
    <xf numFmtId="0" fontId="18" fillId="0" borderId="3" xfId="0" applyFont="1" applyBorder="1" applyAlignment="1">
      <alignment horizontal="left" vertical="center" wrapText="1" indent="1"/>
    </xf>
    <xf numFmtId="0" fontId="1" fillId="7" borderId="0" xfId="0" applyFont="1" applyFill="1" applyAlignment="1">
      <alignment vertical="center"/>
    </xf>
    <xf numFmtId="0" fontId="1" fillId="7" borderId="0" xfId="0" applyFont="1" applyFill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0" borderId="0" xfId="0" applyFont="1" applyAlignment="1">
      <alignment horizontal="right" vertical="top" indent="1"/>
    </xf>
    <xf numFmtId="0" fontId="1" fillId="0" borderId="0" xfId="0" applyFont="1" applyAlignment="1">
      <alignment horizontal="right" vertical="center" wrapText="1" indent="1"/>
    </xf>
    <xf numFmtId="0" fontId="1" fillId="0" borderId="0" xfId="0" applyFont="1" applyAlignment="1">
      <alignment vertical="top"/>
    </xf>
    <xf numFmtId="0" fontId="17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1" fillId="0" borderId="0" xfId="0" applyFont="1" applyAlignment="1">
      <alignment vertical="top"/>
    </xf>
    <xf numFmtId="49" fontId="1" fillId="5" borderId="3" xfId="0" applyNumberFormat="1" applyFont="1" applyFill="1" applyBorder="1" applyAlignment="1">
      <alignment horizontal="left" vertical="center" wrapText="1" indent="1"/>
    </xf>
    <xf numFmtId="0" fontId="1" fillId="6" borderId="3" xfId="0" applyFont="1" applyFill="1" applyBorder="1" applyAlignment="1" applyProtection="1">
      <alignment horizontal="left" vertical="center" wrapText="1" indent="1"/>
      <protection locked="0"/>
    </xf>
    <xf numFmtId="0" fontId="19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/>
    <xf numFmtId="0" fontId="1" fillId="5" borderId="7" xfId="0" applyFont="1" applyFill="1" applyBorder="1" applyAlignment="1">
      <alignment horizontal="left" vertical="center" wrapText="1" indent="1"/>
    </xf>
    <xf numFmtId="0" fontId="17" fillId="0" borderId="0" xfId="0" applyFont="1"/>
    <xf numFmtId="0" fontId="1" fillId="0" borderId="0" xfId="0" applyFont="1"/>
    <xf numFmtId="0" fontId="1" fillId="6" borderId="3" xfId="0" applyFont="1" applyFill="1" applyBorder="1" applyAlignment="1" applyProtection="1">
      <alignment horizontal="left" vertical="center" indent="1"/>
      <protection locked="0"/>
    </xf>
    <xf numFmtId="164" fontId="20" fillId="5" borderId="7" xfId="0" applyNumberFormat="1" applyFont="1" applyFill="1" applyBorder="1" applyAlignment="1">
      <alignment horizontal="right" vertical="center"/>
    </xf>
    <xf numFmtId="0" fontId="20" fillId="0" borderId="0" xfId="0" applyFont="1"/>
    <xf numFmtId="0" fontId="21" fillId="0" borderId="0" xfId="0" applyFont="1" applyAlignment="1">
      <alignment horizontal="center" vertical="center" wrapText="1"/>
    </xf>
    <xf numFmtId="0" fontId="20" fillId="0" borderId="0" xfId="0" applyFont="1" applyAlignment="1">
      <alignment vertical="center"/>
    </xf>
    <xf numFmtId="49" fontId="20" fillId="0" borderId="0" xfId="1" applyNumberFormat="1" applyFont="1" applyAlignment="1">
      <alignment horizontal="right" vertical="center" indent="1"/>
    </xf>
    <xf numFmtId="0" fontId="20" fillId="0" borderId="0" xfId="0" applyFont="1" applyAlignment="1">
      <alignment vertical="center"/>
    </xf>
    <xf numFmtId="49" fontId="20" fillId="0" borderId="0" xfId="0" applyNumberFormat="1" applyFont="1"/>
    <xf numFmtId="0" fontId="20" fillId="0" borderId="0" xfId="2" applyFont="1"/>
    <xf numFmtId="0" fontId="20" fillId="0" borderId="0" xfId="0" applyFont="1"/>
    <xf numFmtId="0" fontId="22" fillId="0" borderId="8" xfId="3" applyFont="1" applyBorder="1" applyAlignment="1">
      <alignment vertical="center"/>
    </xf>
    <xf numFmtId="164" fontId="20" fillId="3" borderId="7" xfId="0" applyNumberFormat="1" applyFont="1" applyFill="1" applyBorder="1" applyAlignment="1" applyProtection="1">
      <alignment horizontal="right" vertical="center"/>
      <protection locked="0"/>
    </xf>
    <xf numFmtId="0" fontId="20" fillId="8" borderId="7" xfId="0" applyFont="1" applyFill="1" applyBorder="1" applyAlignment="1">
      <alignment horizontal="left" vertical="center" wrapText="1" indent="1"/>
    </xf>
    <xf numFmtId="0" fontId="1" fillId="7" borderId="0" xfId="0" applyFont="1" applyFill="1" applyAlignment="1">
      <alignment vertical="center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horizontal="left" vertical="center" wrapText="1" indent="1"/>
    </xf>
    <xf numFmtId="0" fontId="1" fillId="0" borderId="0" xfId="0" applyFont="1" applyAlignment="1">
      <alignment horizontal="center" vertical="center" wrapText="1"/>
    </xf>
    <xf numFmtId="0" fontId="17" fillId="0" borderId="5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 indent="1"/>
    </xf>
    <xf numFmtId="0" fontId="1" fillId="6" borderId="7" xfId="0" applyFont="1" applyFill="1" applyBorder="1" applyAlignment="1" applyProtection="1">
      <alignment horizontal="left" vertical="center" wrapText="1" indent="1"/>
      <protection locked="0"/>
    </xf>
    <xf numFmtId="49" fontId="1" fillId="6" borderId="7" xfId="0" applyNumberFormat="1" applyFont="1" applyFill="1" applyBorder="1" applyAlignment="1" applyProtection="1">
      <alignment horizontal="left" vertical="center" wrapText="1" indent="1"/>
      <protection locked="0"/>
    </xf>
    <xf numFmtId="0" fontId="23" fillId="0" borderId="0" xfId="0" applyFont="1"/>
    <xf numFmtId="0" fontId="24" fillId="8" borderId="7" xfId="0" applyFont="1" applyFill="1" applyBorder="1" applyAlignment="1">
      <alignment horizontal="left" vertical="center" wrapText="1" inden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4" fillId="0" borderId="7" xfId="0" applyFont="1" applyBorder="1" applyAlignment="1">
      <alignment horizontal="right" vertical="center" indent="1"/>
    </xf>
    <xf numFmtId="0" fontId="4" fillId="0" borderId="9" xfId="0" applyFont="1" applyBorder="1"/>
    <xf numFmtId="0" fontId="20" fillId="0" borderId="0" xfId="0" applyFont="1"/>
    <xf numFmtId="0" fontId="25" fillId="9" borderId="0" xfId="0" applyFont="1" applyFill="1" applyAlignment="1">
      <alignment horizontal="center" vertical="center"/>
    </xf>
    <xf numFmtId="0" fontId="20" fillId="10" borderId="0" xfId="0" applyFont="1" applyFill="1" applyAlignment="1">
      <alignment vertical="center"/>
    </xf>
    <xf numFmtId="0" fontId="20" fillId="10" borderId="0" xfId="0" applyFont="1" applyFill="1" applyAlignment="1">
      <alignment horizontal="right" vertical="center"/>
    </xf>
    <xf numFmtId="0" fontId="20" fillId="10" borderId="0" xfId="0" applyFont="1" applyFill="1" applyAlignment="1">
      <alignment horizontal="center" vertical="center"/>
    </xf>
    <xf numFmtId="0" fontId="26" fillId="10" borderId="0" xfId="0" applyFont="1" applyFill="1" applyAlignment="1">
      <alignment vertical="center"/>
    </xf>
    <xf numFmtId="0" fontId="20" fillId="10" borderId="0" xfId="0" applyFont="1" applyFill="1" applyAlignment="1">
      <alignment horizontal="left" vertical="center"/>
    </xf>
    <xf numFmtId="0" fontId="20" fillId="4" borderId="0" xfId="0" applyFont="1" applyFill="1" applyAlignment="1">
      <alignment vertical="center"/>
    </xf>
    <xf numFmtId="0" fontId="4" fillId="4" borderId="0" xfId="0" applyFont="1" applyFill="1"/>
    <xf numFmtId="0" fontId="1" fillId="5" borderId="3" xfId="0" applyFont="1" applyFill="1" applyBorder="1" applyAlignment="1">
      <alignment horizontal="left" vertical="center" indent="1"/>
    </xf>
    <xf numFmtId="0" fontId="15" fillId="0" borderId="10" xfId="0" applyFont="1" applyBorder="1"/>
    <xf numFmtId="0" fontId="1" fillId="0" borderId="0" xfId="0" applyFont="1" applyAlignment="1">
      <alignment horizontal="center" vertical="center"/>
    </xf>
    <xf numFmtId="0" fontId="1" fillId="7" borderId="0" xfId="0" applyFont="1" applyFill="1" applyAlignment="1">
      <alignment horizontal="right" vertical="center" wrapText="1" indent="1"/>
    </xf>
    <xf numFmtId="0" fontId="4" fillId="0" borderId="0" xfId="0" applyFont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0" fillId="2" borderId="7" xfId="0" applyFont="1" applyFill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49" fontId="1" fillId="5" borderId="7" xfId="0" applyNumberFormat="1" applyFont="1" applyFill="1" applyBorder="1" applyAlignment="1">
      <alignment horizontal="left" vertical="center" wrapText="1" indent="1"/>
    </xf>
    <xf numFmtId="0" fontId="20" fillId="0" borderId="0" xfId="0" applyFont="1" applyAlignment="1">
      <alignment horizontal="left" vertical="center"/>
    </xf>
    <xf numFmtId="0" fontId="20" fillId="0" borderId="12" xfId="1" applyNumberFormat="1" applyFont="1" applyBorder="1" applyAlignment="1">
      <alignment vertical="center"/>
    </xf>
    <xf numFmtId="0" fontId="20" fillId="8" borderId="7" xfId="0" applyFont="1" applyFill="1" applyBorder="1" applyAlignment="1">
      <alignment horizontal="center" vertical="center" wrapText="1"/>
    </xf>
    <xf numFmtId="0" fontId="20" fillId="0" borderId="7" xfId="1" applyNumberFormat="1" applyFont="1" applyBorder="1" applyAlignment="1">
      <alignment horizontal="left" vertical="center" wrapText="1" indent="1"/>
    </xf>
    <xf numFmtId="0" fontId="20" fillId="0" borderId="7" xfId="1" applyNumberFormat="1" applyFont="1" applyBorder="1" applyAlignment="1">
      <alignment horizontal="left" vertical="center" wrapText="1" indent="2"/>
    </xf>
    <xf numFmtId="0" fontId="20" fillId="4" borderId="0" xfId="0" applyFont="1" applyFill="1"/>
    <xf numFmtId="0" fontId="1" fillId="6" borderId="7" xfId="0" applyFont="1" applyFill="1" applyBorder="1" applyAlignment="1" applyProtection="1">
      <alignment horizontal="left" vertical="center" indent="1"/>
      <protection locked="0"/>
    </xf>
    <xf numFmtId="0" fontId="23" fillId="0" borderId="0" xfId="0" applyFont="1" applyAlignment="1">
      <alignment horizontal="left" vertical="center" wrapText="1" indent="1"/>
    </xf>
    <xf numFmtId="49" fontId="20" fillId="0" borderId="7" xfId="1" applyNumberFormat="1" applyFont="1" applyBorder="1" applyAlignment="1">
      <alignment horizontal="center" vertical="center" wrapText="1"/>
    </xf>
    <xf numFmtId="0" fontId="18" fillId="0" borderId="7" xfId="0" applyFont="1" applyBorder="1" applyAlignment="1">
      <alignment horizontal="left" vertical="center" wrapText="1" indent="1"/>
    </xf>
    <xf numFmtId="0" fontId="20" fillId="3" borderId="7" xfId="0" applyFont="1" applyFill="1" applyBorder="1" applyAlignment="1" applyProtection="1">
      <alignment horizontal="right" vertical="center"/>
      <protection locked="0"/>
    </xf>
    <xf numFmtId="0" fontId="20" fillId="12" borderId="7" xfId="0" applyFont="1" applyFill="1" applyBorder="1" applyAlignment="1">
      <alignment horizontal="right" vertical="center"/>
    </xf>
    <xf numFmtId="0" fontId="20" fillId="13" borderId="7" xfId="1" applyNumberFormat="1" applyFont="1" applyFill="1" applyBorder="1" applyAlignment="1">
      <alignment horizontal="center" vertical="center" wrapText="1"/>
    </xf>
    <xf numFmtId="0" fontId="20" fillId="13" borderId="7" xfId="1" applyNumberFormat="1" applyFont="1" applyFill="1" applyBorder="1" applyAlignment="1">
      <alignment horizontal="left" vertical="center" wrapText="1"/>
    </xf>
    <xf numFmtId="0" fontId="20" fillId="0" borderId="7" xfId="1" applyNumberFormat="1" applyFont="1" applyBorder="1" applyAlignment="1">
      <alignment horizontal="left" vertical="center" wrapText="1"/>
    </xf>
    <xf numFmtId="4" fontId="20" fillId="5" borderId="7" xfId="0" applyNumberFormat="1" applyFont="1" applyFill="1" applyBorder="1" applyAlignment="1">
      <alignment horizontal="right" vertical="center"/>
    </xf>
    <xf numFmtId="4" fontId="20" fillId="3" borderId="7" xfId="0" applyNumberFormat="1" applyFont="1" applyFill="1" applyBorder="1" applyAlignment="1" applyProtection="1">
      <alignment horizontal="right" vertical="center"/>
      <protection locked="0"/>
    </xf>
    <xf numFmtId="0" fontId="20" fillId="8" borderId="13" xfId="0" applyFont="1" applyFill="1" applyBorder="1" applyAlignment="1">
      <alignment horizontal="left" vertical="center" wrapText="1" indent="1"/>
    </xf>
    <xf numFmtId="0" fontId="20" fillId="11" borderId="7" xfId="0" applyFont="1" applyFill="1" applyBorder="1" applyAlignment="1">
      <alignment horizontal="center" vertical="center" wrapText="1"/>
    </xf>
    <xf numFmtId="164" fontId="20" fillId="0" borderId="7" xfId="0" applyNumberFormat="1" applyFont="1" applyBorder="1" applyAlignment="1">
      <alignment horizontal="right" vertical="center"/>
    </xf>
    <xf numFmtId="4" fontId="20" fillId="0" borderId="7" xfId="0" applyNumberFormat="1" applyFont="1" applyBorder="1" applyAlignment="1">
      <alignment horizontal="right" vertical="center"/>
    </xf>
    <xf numFmtId="49" fontId="20" fillId="0" borderId="15" xfId="1" applyNumberFormat="1" applyFont="1" applyBorder="1" applyAlignment="1">
      <alignment horizontal="center" vertical="center" wrapText="1"/>
    </xf>
    <xf numFmtId="0" fontId="20" fillId="13" borderId="6" xfId="1" applyNumberFormat="1" applyFont="1" applyFill="1" applyBorder="1" applyAlignment="1">
      <alignment horizontal="center" vertical="center" wrapText="1"/>
    </xf>
    <xf numFmtId="0" fontId="20" fillId="0" borderId="6" xfId="1" applyNumberFormat="1" applyFont="1" applyBorder="1" applyAlignment="1">
      <alignment horizontal="left" vertical="center" wrapText="1" indent="1"/>
    </xf>
    <xf numFmtId="0" fontId="20" fillId="13" borderId="11" xfId="1" applyNumberFormat="1" applyFont="1" applyFill="1" applyBorder="1" applyAlignment="1">
      <alignment horizontal="center" vertical="center" wrapText="1"/>
    </xf>
    <xf numFmtId="0" fontId="20" fillId="0" borderId="11" xfId="1" applyNumberFormat="1" applyFont="1" applyBorder="1" applyAlignment="1">
      <alignment horizontal="left" vertical="center" wrapText="1"/>
    </xf>
    <xf numFmtId="0" fontId="20" fillId="0" borderId="7" xfId="0" applyFont="1" applyBorder="1" applyAlignment="1">
      <alignment horizontal="right" vertical="center"/>
    </xf>
    <xf numFmtId="49" fontId="20" fillId="0" borderId="7" xfId="1" applyNumberFormat="1" applyFont="1" applyBorder="1" applyAlignment="1">
      <alignment horizontal="center" vertical="center" wrapText="1"/>
    </xf>
    <xf numFmtId="0" fontId="20" fillId="11" borderId="14" xfId="0" applyFont="1" applyFill="1" applyBorder="1" applyAlignment="1">
      <alignment vertical="center"/>
    </xf>
    <xf numFmtId="49" fontId="20" fillId="12" borderId="7" xfId="1" applyNumberFormat="1" applyFont="1" applyFill="1" applyBorder="1" applyAlignment="1">
      <alignment horizontal="center" vertical="center" wrapText="1"/>
    </xf>
    <xf numFmtId="0" fontId="4" fillId="0" borderId="0" xfId="1" applyNumberFormat="1" applyFont="1" applyAlignment="1">
      <alignment vertical="top" wrapText="1"/>
    </xf>
    <xf numFmtId="49" fontId="20" fillId="0" borderId="0" xfId="1" applyNumberFormat="1" applyFont="1">
      <alignment vertical="top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5" borderId="7" xfId="0" applyFont="1" applyFill="1" applyBorder="1" applyAlignment="1">
      <alignment horizontal="left" vertical="center" wrapText="1" indent="1"/>
    </xf>
    <xf numFmtId="0" fontId="1" fillId="5" borderId="7" xfId="0" applyFont="1" applyFill="1" applyBorder="1" applyAlignment="1">
      <alignment horizontal="left" vertical="center" wrapText="1" indent="1"/>
    </xf>
    <xf numFmtId="0" fontId="20" fillId="14" borderId="0" xfId="0" applyFont="1" applyFill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0" fontId="4" fillId="3" borderId="7" xfId="0" applyFont="1" applyFill="1" applyBorder="1" applyAlignment="1" applyProtection="1">
      <alignment horizontal="left" vertical="top" wrapText="1" indent="1"/>
      <protection locked="0"/>
    </xf>
    <xf numFmtId="0" fontId="20" fillId="0" borderId="0" xfId="0" applyFont="1" applyAlignment="1">
      <alignment vertical="center" wrapText="1"/>
    </xf>
    <xf numFmtId="0" fontId="20" fillId="0" borderId="0" xfId="0" applyFont="1" applyAlignment="1">
      <alignment vertical="center"/>
    </xf>
    <xf numFmtId="0" fontId="20" fillId="15" borderId="0" xfId="0" applyFont="1" applyFill="1" applyAlignment="1">
      <alignment vertical="center" wrapText="1"/>
    </xf>
    <xf numFmtId="0" fontId="20" fillId="4" borderId="0" xfId="0" applyFont="1" applyFill="1" applyAlignment="1">
      <alignment vertical="center" wrapText="1"/>
    </xf>
    <xf numFmtId="0" fontId="20" fillId="4" borderId="0" xfId="0" applyFont="1" applyFill="1" applyAlignment="1">
      <alignment vertical="center"/>
    </xf>
    <xf numFmtId="0" fontId="30" fillId="0" borderId="0" xfId="0" applyFont="1" applyAlignment="1">
      <alignment horizontal="center" vertical="center" wrapText="1"/>
    </xf>
    <xf numFmtId="0" fontId="31" fillId="6" borderId="7" xfId="0" applyFont="1" applyFill="1" applyBorder="1" applyAlignment="1" applyProtection="1">
      <alignment horizontal="left" vertical="center" wrapText="1" indent="1"/>
      <protection locked="0"/>
    </xf>
    <xf numFmtId="0" fontId="30" fillId="0" borderId="7" xfId="0" applyFont="1" applyBorder="1" applyAlignment="1">
      <alignment horizontal="left" vertical="center" wrapText="1" indent="1"/>
    </xf>
    <xf numFmtId="0" fontId="20" fillId="12" borderId="7" xfId="0" applyFont="1" applyFill="1" applyBorder="1" applyAlignment="1">
      <alignment horizontal="left" vertical="center" wrapText="1" indent="1"/>
    </xf>
    <xf numFmtId="0" fontId="20" fillId="11" borderId="7" xfId="0" applyFont="1" applyFill="1" applyBorder="1" applyAlignment="1">
      <alignment horizontal="center" vertical="center" wrapText="1"/>
    </xf>
    <xf numFmtId="0" fontId="20" fillId="11" borderId="14" xfId="0" applyFont="1" applyFill="1" applyBorder="1" applyAlignment="1">
      <alignment vertical="center"/>
    </xf>
    <xf numFmtId="0" fontId="20" fillId="11" borderId="15" xfId="0" applyFont="1" applyFill="1" applyBorder="1" applyAlignment="1">
      <alignment vertical="center" wrapText="1"/>
    </xf>
    <xf numFmtId="0" fontId="20" fillId="11" borderId="14" xfId="0" applyFont="1" applyFill="1" applyBorder="1" applyAlignment="1">
      <alignment vertical="center" wrapText="1"/>
    </xf>
    <xf numFmtId="0" fontId="20" fillId="11" borderId="13" xfId="0" applyFont="1" applyFill="1" applyBorder="1" applyAlignment="1">
      <alignment vertical="center" wrapText="1"/>
    </xf>
    <xf numFmtId="0" fontId="20" fillId="11" borderId="7" xfId="0" applyFont="1" applyFill="1" applyBorder="1" applyAlignment="1">
      <alignment vertical="center" wrapText="1"/>
    </xf>
    <xf numFmtId="0" fontId="20" fillId="8" borderId="7" xfId="0" applyFont="1" applyFill="1" applyBorder="1" applyAlignment="1">
      <alignment horizontal="center" vertical="center" wrapText="1"/>
    </xf>
    <xf numFmtId="0" fontId="20" fillId="8" borderId="7" xfId="0" applyFont="1" applyFill="1" applyBorder="1" applyAlignment="1">
      <alignment horizontal="left" vertical="center" wrapText="1" indent="1"/>
    </xf>
    <xf numFmtId="0" fontId="20" fillId="12" borderId="7" xfId="0" applyFont="1" applyFill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8" borderId="14" xfId="0" applyFont="1" applyFill="1" applyBorder="1" applyAlignment="1">
      <alignment vertical="center" wrapText="1"/>
    </xf>
    <xf numFmtId="0" fontId="20" fillId="8" borderId="13" xfId="0" applyFont="1" applyFill="1" applyBorder="1" applyAlignment="1">
      <alignment vertical="center" wrapText="1"/>
    </xf>
    <xf numFmtId="0" fontId="20" fillId="8" borderId="13" xfId="0" applyFont="1" applyFill="1" applyBorder="1" applyAlignment="1">
      <alignment horizontal="left" vertical="center" wrapText="1" indent="1"/>
    </xf>
    <xf numFmtId="0" fontId="20" fillId="8" borderId="15" xfId="0" applyFont="1" applyFill="1" applyBorder="1" applyAlignment="1">
      <alignment vertical="center" wrapText="1"/>
    </xf>
    <xf numFmtId="0" fontId="0" fillId="12" borderId="0" xfId="0" applyFont="1" applyFill="1"/>
    <xf numFmtId="0" fontId="10" fillId="8" borderId="3" xfId="0" applyFont="1" applyFill="1" applyBorder="1" applyAlignment="1">
      <alignment horizontal="right" vertical="center" wrapText="1" indent="1"/>
    </xf>
    <xf numFmtId="0" fontId="10" fillId="8" borderId="16" xfId="0" applyFont="1" applyFill="1" applyBorder="1" applyAlignment="1">
      <alignment horizontal="right" vertical="center" wrapText="1" indent="1"/>
    </xf>
    <xf numFmtId="0" fontId="10" fillId="8" borderId="2" xfId="0" applyFont="1" applyFill="1" applyBorder="1" applyAlignment="1">
      <alignment horizontal="right" vertical="center" wrapText="1" indent="1"/>
    </xf>
    <xf numFmtId="0" fontId="10" fillId="8" borderId="0" xfId="0" applyFont="1" applyFill="1" applyAlignment="1">
      <alignment horizontal="right" vertical="center" wrapText="1" indent="1"/>
    </xf>
    <xf numFmtId="0" fontId="13" fillId="0" borderId="0" xfId="0" applyFont="1" applyAlignment="1">
      <alignment vertical="center" wrapText="1"/>
    </xf>
    <xf numFmtId="0" fontId="10" fillId="8" borderId="17" xfId="0" applyFont="1" applyFill="1" applyBorder="1" applyAlignment="1">
      <alignment horizontal="right" vertical="center" wrapText="1" indent="1"/>
    </xf>
    <xf numFmtId="0" fontId="10" fillId="8" borderId="4" xfId="0" applyFont="1" applyFill="1" applyBorder="1" applyAlignment="1">
      <alignment horizontal="right" vertical="center" wrapText="1" indent="1"/>
    </xf>
    <xf numFmtId="0" fontId="10" fillId="8" borderId="5" xfId="0" applyFont="1" applyFill="1" applyBorder="1" applyAlignment="1">
      <alignment horizontal="right" vertical="center" wrapText="1" indent="1"/>
    </xf>
    <xf numFmtId="0" fontId="13" fillId="0" borderId="0" xfId="0" applyFont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10" fillId="12" borderId="7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4" fillId="0" borderId="7" xfId="0" applyFont="1" applyBorder="1" applyAlignment="1">
      <alignment horizontal="right" vertical="center" indent="1"/>
    </xf>
    <xf numFmtId="0" fontId="1" fillId="7" borderId="0" xfId="0" applyFont="1" applyFill="1" applyAlignment="1">
      <alignment horizontal="right" vertical="center" wrapText="1" indent="1"/>
    </xf>
    <xf numFmtId="0" fontId="27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18" fillId="7" borderId="0" xfId="0" applyFont="1" applyFill="1" applyAlignment="1">
      <alignment horizontal="right" vertical="center" wrapText="1" indent="1"/>
    </xf>
    <xf numFmtId="0" fontId="28" fillId="0" borderId="0" xfId="0" applyFont="1" applyAlignment="1">
      <alignment horizontal="center" vertical="center" wrapText="1"/>
    </xf>
    <xf numFmtId="0" fontId="10" fillId="7" borderId="13" xfId="0" applyFont="1" applyFill="1" applyBorder="1" applyAlignment="1">
      <alignment horizontal="left" vertical="center" wrapText="1" indent="5"/>
    </xf>
    <xf numFmtId="0" fontId="1" fillId="0" borderId="6" xfId="0" applyFont="1" applyBorder="1" applyAlignment="1">
      <alignment horizontal="left" vertical="top" wrapText="1" indent="1"/>
    </xf>
    <xf numFmtId="0" fontId="1" fillId="0" borderId="9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center" wrapText="1" indent="1"/>
    </xf>
    <xf numFmtId="0" fontId="1" fillId="0" borderId="9" xfId="0" applyFont="1" applyBorder="1" applyAlignment="1">
      <alignment horizontal="left" vertical="center" wrapText="1" indent="1"/>
    </xf>
    <xf numFmtId="0" fontId="1" fillId="0" borderId="11" xfId="0" applyFont="1" applyBorder="1" applyAlignment="1">
      <alignment horizontal="left" vertical="center" wrapText="1" indent="1"/>
    </xf>
    <xf numFmtId="0" fontId="29" fillId="16" borderId="3" xfId="0" applyFont="1" applyFill="1" applyBorder="1" applyAlignment="1">
      <alignment horizontal="center" vertical="top" textRotation="90" wrapText="1"/>
    </xf>
    <xf numFmtId="0" fontId="29" fillId="16" borderId="2" xfId="0" applyFont="1" applyFill="1" applyBorder="1" applyAlignment="1">
      <alignment horizontal="center" vertical="top" textRotation="90" wrapText="1"/>
    </xf>
    <xf numFmtId="0" fontId="29" fillId="16" borderId="4" xfId="0" applyFont="1" applyFill="1" applyBorder="1" applyAlignment="1">
      <alignment horizontal="center" vertical="top" textRotation="90" wrapText="1"/>
    </xf>
    <xf numFmtId="49" fontId="20" fillId="0" borderId="7" xfId="1" applyNumberFormat="1" applyFont="1" applyBorder="1" applyAlignment="1">
      <alignment horizontal="center" vertical="center" wrapText="1"/>
    </xf>
    <xf numFmtId="0" fontId="29" fillId="17" borderId="3" xfId="0" applyFont="1" applyFill="1" applyBorder="1" applyAlignment="1">
      <alignment horizontal="center" vertical="top" textRotation="90" wrapText="1"/>
    </xf>
    <xf numFmtId="0" fontId="29" fillId="17" borderId="2" xfId="0" applyFont="1" applyFill="1" applyBorder="1" applyAlignment="1">
      <alignment horizontal="center" vertical="top" textRotation="90" wrapText="1"/>
    </xf>
    <xf numFmtId="0" fontId="29" fillId="17" borderId="4" xfId="0" applyFont="1" applyFill="1" applyBorder="1" applyAlignment="1">
      <alignment horizontal="center" vertical="top" textRotation="90" wrapText="1"/>
    </xf>
    <xf numFmtId="0" fontId="29" fillId="18" borderId="3" xfId="0" applyFont="1" applyFill="1" applyBorder="1" applyAlignment="1">
      <alignment horizontal="center" vertical="top" textRotation="90" wrapText="1"/>
    </xf>
    <xf numFmtId="0" fontId="29" fillId="18" borderId="2" xfId="0" applyFont="1" applyFill="1" applyBorder="1" applyAlignment="1">
      <alignment horizontal="center" vertical="top" textRotation="90" wrapText="1"/>
    </xf>
    <xf numFmtId="0" fontId="29" fillId="18" borderId="4" xfId="0" applyFont="1" applyFill="1" applyBorder="1" applyAlignment="1">
      <alignment horizontal="center" vertical="top" textRotation="90" wrapText="1"/>
    </xf>
    <xf numFmtId="49" fontId="20" fillId="0" borderId="6" xfId="1" applyNumberFormat="1" applyFont="1" applyBorder="1" applyAlignment="1">
      <alignment horizontal="center" vertical="center" textRotation="90" wrapText="1"/>
    </xf>
    <xf numFmtId="49" fontId="20" fillId="0" borderId="9" xfId="1" applyNumberFormat="1" applyFont="1" applyBorder="1" applyAlignment="1">
      <alignment horizontal="center" vertical="center" textRotation="90" wrapText="1"/>
    </xf>
    <xf numFmtId="49" fontId="20" fillId="0" borderId="11" xfId="1" applyNumberFormat="1" applyFont="1" applyBorder="1" applyAlignment="1">
      <alignment horizontal="center" vertical="center" textRotation="90" wrapText="1"/>
    </xf>
  </cellXfs>
  <cellStyles count="5">
    <cellStyle name="Обычный" xfId="0" builtinId="0"/>
    <cellStyle name="Обычный 10" xfId="1"/>
    <cellStyle name="Обычный_Полезный отпуск электроэнергии и мощности, реализуемой по нерегулируемым ценам" xfId="2"/>
    <cellStyle name="Обычный_Полезный отпуск электроэнергии и мощности, реализуемой по регулируемым ценам" xfId="2"/>
    <cellStyle name="Обычный_Шаблон по источникам для Модуля Реестр (2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5" Type="http://schemas.openxmlformats.org/officeDocument/2006/relationships/image" Target="../media/image6.png"/><Relationship Id="rId4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161925</xdr:colOff>
      <xdr:row>1</xdr:row>
      <xdr:rowOff>28575</xdr:rowOff>
    </xdr:from>
    <xdr:to>
      <xdr:col>24</xdr:col>
      <xdr:colOff>285750</xdr:colOff>
      <xdr:row>2</xdr:row>
      <xdr:rowOff>164878</xdr:rowOff>
    </xdr:to>
    <xdr:pic>
      <xdr:nvPicPr>
        <xdr:cNvPr id="2" name="REPORT_MODE_SELECTOR" descr="preload.png" hidden="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</xdr:colOff>
      <xdr:row>2</xdr:row>
      <xdr:rowOff>0</xdr:rowOff>
    </xdr:from>
    <xdr:to>
      <xdr:col>4</xdr:col>
      <xdr:colOff>358902</xdr:colOff>
      <xdr:row>3</xdr:row>
      <xdr:rowOff>169545</xdr:rowOff>
    </xdr:to>
    <xdr:pic>
      <xdr:nvPicPr>
        <xdr:cNvPr id="2" name="UPDATE_VLD_DIC_DATA" descr="preload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4</xdr:col>
      <xdr:colOff>21146</xdr:colOff>
      <xdr:row>17</xdr:row>
      <xdr:rowOff>21146</xdr:rowOff>
    </xdr:from>
    <xdr:to>
      <xdr:col>4</xdr:col>
      <xdr:colOff>381191</xdr:colOff>
      <xdr:row>17</xdr:row>
      <xdr:rowOff>381191</xdr:rowOff>
    </xdr:to>
    <xdr:pic>
      <xdr:nvPicPr>
        <xdr:cNvPr id="3" name="UPDATE_RST_ORG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4</xdr:col>
      <xdr:colOff>10573</xdr:colOff>
      <xdr:row>83</xdr:row>
      <xdr:rowOff>52959</xdr:rowOff>
    </xdr:from>
    <xdr:to>
      <xdr:col>4</xdr:col>
      <xdr:colOff>371761</xdr:colOff>
      <xdr:row>84</xdr:row>
      <xdr:rowOff>346234</xdr:rowOff>
    </xdr:to>
    <xdr:pic>
      <xdr:nvPicPr>
        <xdr:cNvPr id="4" name="UPDATE_STATISTICS_DATA" descr="preload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3</xdr:col>
      <xdr:colOff>171450</xdr:colOff>
      <xdr:row>24</xdr:row>
      <xdr:rowOff>285750</xdr:rowOff>
    </xdr:from>
    <xdr:to>
      <xdr:col>4</xdr:col>
      <xdr:colOff>358902</xdr:colOff>
      <xdr:row>30</xdr:row>
      <xdr:rowOff>26670</xdr:rowOff>
    </xdr:to>
    <xdr:pic>
      <xdr:nvPicPr>
        <xdr:cNvPr id="5" name="UPDATE_SUBSIDIARY_DATA" descr="preload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4</xdr:col>
      <xdr:colOff>0</xdr:colOff>
      <xdr:row>5</xdr:row>
      <xdr:rowOff>19050</xdr:rowOff>
    </xdr:from>
    <xdr:to>
      <xdr:col>5</xdr:col>
      <xdr:colOff>17526</xdr:colOff>
      <xdr:row>5</xdr:row>
      <xdr:rowOff>285464</xdr:rowOff>
    </xdr:to>
    <xdr:pic>
      <xdr:nvPicPr>
        <xdr:cNvPr id="6" name="IMPORT_DATA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prstDash val="solid"/>
        </a:ln>
      </xdr:spPr>
    </xdr:pic>
    <xdr:clientData/>
  </xdr:twoCellAnchor>
  <xdr:twoCellAnchor editAs="oneCell">
    <xdr:from>
      <xdr:col>4</xdr:col>
      <xdr:colOff>11906</xdr:colOff>
      <xdr:row>36</xdr:row>
      <xdr:rowOff>23813</xdr:rowOff>
    </xdr:from>
    <xdr:to>
      <xdr:col>4</xdr:col>
      <xdr:colOff>371951</xdr:colOff>
      <xdr:row>38</xdr:row>
      <xdr:rowOff>38576</xdr:rowOff>
    </xdr:to>
    <xdr:pic>
      <xdr:nvPicPr>
        <xdr:cNvPr id="7" name="UPDATE_RST_MO" descr="update_mo.pn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4</xdr:col>
      <xdr:colOff>116396</xdr:colOff>
      <xdr:row>13</xdr:row>
      <xdr:rowOff>21146</xdr:rowOff>
    </xdr:from>
    <xdr:to>
      <xdr:col>4</xdr:col>
      <xdr:colOff>296418</xdr:colOff>
      <xdr:row>13</xdr:row>
      <xdr:rowOff>201168</xdr:rowOff>
    </xdr:to>
    <xdr:pic>
      <xdr:nvPicPr>
        <xdr:cNvPr id="8" name="TITLE_PERIOD_HELP" descr="help.png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723900</xdr:colOff>
      <xdr:row>12</xdr:row>
      <xdr:rowOff>266700</xdr:rowOff>
    </xdr:from>
    <xdr:to>
      <xdr:col>9</xdr:col>
      <xdr:colOff>903923</xdr:colOff>
      <xdr:row>12</xdr:row>
      <xdr:rowOff>446723</xdr:rowOff>
    </xdr:to>
    <xdr:pic>
      <xdr:nvPicPr>
        <xdr:cNvPr id="2" name="VLM_CE_INFO" descr="help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10</xdr:col>
      <xdr:colOff>723900</xdr:colOff>
      <xdr:row>12</xdr:row>
      <xdr:rowOff>266700</xdr:rowOff>
    </xdr:from>
    <xdr:to>
      <xdr:col>10</xdr:col>
      <xdr:colOff>903923</xdr:colOff>
      <xdr:row>12</xdr:row>
      <xdr:rowOff>446723</xdr:rowOff>
    </xdr:to>
    <xdr:pic>
      <xdr:nvPicPr>
        <xdr:cNvPr id="3" name="VLM_NO_CE_INFO" descr="help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11</xdr:col>
      <xdr:colOff>723900</xdr:colOff>
      <xdr:row>12</xdr:row>
      <xdr:rowOff>266700</xdr:rowOff>
    </xdr:from>
    <xdr:to>
      <xdr:col>11</xdr:col>
      <xdr:colOff>903923</xdr:colOff>
      <xdr:row>12</xdr:row>
      <xdr:rowOff>446723</xdr:rowOff>
    </xdr:to>
    <xdr:pic>
      <xdr:nvPicPr>
        <xdr:cNvPr id="4" name="VLM_RECALC_INFO" descr="help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15</xdr:col>
      <xdr:colOff>723900</xdr:colOff>
      <xdr:row>12</xdr:row>
      <xdr:rowOff>266700</xdr:rowOff>
    </xdr:from>
    <xdr:to>
      <xdr:col>15</xdr:col>
      <xdr:colOff>903923</xdr:colOff>
      <xdr:row>12</xdr:row>
      <xdr:rowOff>446723</xdr:rowOff>
    </xdr:to>
    <xdr:pic>
      <xdr:nvPicPr>
        <xdr:cNvPr id="5" name="CST_RECALC_INFO" descr="help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14</xdr:col>
      <xdr:colOff>723900</xdr:colOff>
      <xdr:row>12</xdr:row>
      <xdr:rowOff>266700</xdr:rowOff>
    </xdr:from>
    <xdr:to>
      <xdr:col>14</xdr:col>
      <xdr:colOff>903923</xdr:colOff>
      <xdr:row>12</xdr:row>
      <xdr:rowOff>446723</xdr:rowOff>
    </xdr:to>
    <xdr:pic>
      <xdr:nvPicPr>
        <xdr:cNvPr id="6" name="CST_NO_CE_INFO" descr="help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13</xdr:col>
      <xdr:colOff>723900</xdr:colOff>
      <xdr:row>12</xdr:row>
      <xdr:rowOff>266700</xdr:rowOff>
    </xdr:from>
    <xdr:to>
      <xdr:col>13</xdr:col>
      <xdr:colOff>903923</xdr:colOff>
      <xdr:row>12</xdr:row>
      <xdr:rowOff>446723</xdr:rowOff>
    </xdr:to>
    <xdr:pic>
      <xdr:nvPicPr>
        <xdr:cNvPr id="7" name="CST_CE_INFO" descr="help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3524250</xdr:colOff>
      <xdr:row>28</xdr:row>
      <xdr:rowOff>5429</xdr:rowOff>
    </xdr:from>
    <xdr:to>
      <xdr:col>5</xdr:col>
      <xdr:colOff>3704273</xdr:colOff>
      <xdr:row>28</xdr:row>
      <xdr:rowOff>180975</xdr:rowOff>
    </xdr:to>
    <xdr:pic>
      <xdr:nvPicPr>
        <xdr:cNvPr id="8" name="ST_CLTR_UI_OWN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3524250</xdr:colOff>
      <xdr:row>26</xdr:row>
      <xdr:rowOff>151067</xdr:rowOff>
    </xdr:from>
    <xdr:to>
      <xdr:col>5</xdr:col>
      <xdr:colOff>3704273</xdr:colOff>
      <xdr:row>26</xdr:row>
      <xdr:rowOff>330994</xdr:rowOff>
    </xdr:to>
    <xdr:pic>
      <xdr:nvPicPr>
        <xdr:cNvPr id="9" name="ST_CLTR_UI_CMPSN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3524250</xdr:colOff>
      <xdr:row>25</xdr:row>
      <xdr:rowOff>5429</xdr:rowOff>
    </xdr:from>
    <xdr:to>
      <xdr:col>5</xdr:col>
      <xdr:colOff>3704273</xdr:colOff>
      <xdr:row>25</xdr:row>
      <xdr:rowOff>180975</xdr:rowOff>
    </xdr:to>
    <xdr:pic>
      <xdr:nvPicPr>
        <xdr:cNvPr id="10" name="ST_CLTR_UI_RSL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3524250</xdr:colOff>
      <xdr:row>20</xdr:row>
      <xdr:rowOff>1334</xdr:rowOff>
    </xdr:from>
    <xdr:to>
      <xdr:col>5</xdr:col>
      <xdr:colOff>3704273</xdr:colOff>
      <xdr:row>20</xdr:row>
      <xdr:rowOff>180975</xdr:rowOff>
    </xdr:to>
    <xdr:pic>
      <xdr:nvPicPr>
        <xdr:cNvPr id="11" name="ST_CLTR_UI_PPL_HOTVSNA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3524250</xdr:colOff>
      <xdr:row>18</xdr:row>
      <xdr:rowOff>0</xdr:rowOff>
    </xdr:from>
    <xdr:to>
      <xdr:col>5</xdr:col>
      <xdr:colOff>3704273</xdr:colOff>
      <xdr:row>19</xdr:row>
      <xdr:rowOff>180023</xdr:rowOff>
    </xdr:to>
    <xdr:pic>
      <xdr:nvPicPr>
        <xdr:cNvPr id="12" name="ST_CLTR_UI_PPL_HEATING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3524250</xdr:colOff>
      <xdr:row>16</xdr:row>
      <xdr:rowOff>0</xdr:rowOff>
    </xdr:from>
    <xdr:to>
      <xdr:col>5</xdr:col>
      <xdr:colOff>3704273</xdr:colOff>
      <xdr:row>16</xdr:row>
      <xdr:rowOff>180023</xdr:rowOff>
    </xdr:to>
    <xdr:pic>
      <xdr:nvPicPr>
        <xdr:cNvPr id="13" name="ST_CLTR_UI_PPL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46</xdr:row>
      <xdr:rowOff>8192</xdr:rowOff>
    </xdr:from>
    <xdr:to>
      <xdr:col>5</xdr:col>
      <xdr:colOff>3705225</xdr:colOff>
      <xdr:row>46</xdr:row>
      <xdr:rowOff>180975</xdr:rowOff>
    </xdr:to>
    <xdr:pic>
      <xdr:nvPicPr>
        <xdr:cNvPr id="14" name="ST_NETW_UI_OWN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44</xdr:row>
      <xdr:rowOff>153734</xdr:rowOff>
    </xdr:from>
    <xdr:to>
      <xdr:col>5</xdr:col>
      <xdr:colOff>3705225</xdr:colOff>
      <xdr:row>44</xdr:row>
      <xdr:rowOff>333375</xdr:rowOff>
    </xdr:to>
    <xdr:pic>
      <xdr:nvPicPr>
        <xdr:cNvPr id="15" name="ST_NETW_UI_CMPSN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43</xdr:row>
      <xdr:rowOff>8192</xdr:rowOff>
    </xdr:from>
    <xdr:to>
      <xdr:col>5</xdr:col>
      <xdr:colOff>3705225</xdr:colOff>
      <xdr:row>43</xdr:row>
      <xdr:rowOff>180975</xdr:rowOff>
    </xdr:to>
    <xdr:pic>
      <xdr:nvPicPr>
        <xdr:cNvPr id="16" name="ST_NETW_UI_RSL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38</xdr:row>
      <xdr:rowOff>4096</xdr:rowOff>
    </xdr:from>
    <xdr:to>
      <xdr:col>5</xdr:col>
      <xdr:colOff>3705225</xdr:colOff>
      <xdr:row>38</xdr:row>
      <xdr:rowOff>180975</xdr:rowOff>
    </xdr:to>
    <xdr:pic>
      <xdr:nvPicPr>
        <xdr:cNvPr id="17" name="ST_NETW_UI_PPL_HOTVSNA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37</xdr:row>
      <xdr:rowOff>1334</xdr:rowOff>
    </xdr:from>
    <xdr:to>
      <xdr:col>5</xdr:col>
      <xdr:colOff>3705225</xdr:colOff>
      <xdr:row>37</xdr:row>
      <xdr:rowOff>180975</xdr:rowOff>
    </xdr:to>
    <xdr:pic>
      <xdr:nvPicPr>
        <xdr:cNvPr id="18" name="ST_NETW_UI_PPL_HEATING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34</xdr:row>
      <xdr:rowOff>2762</xdr:rowOff>
    </xdr:from>
    <xdr:to>
      <xdr:col>5</xdr:col>
      <xdr:colOff>3705225</xdr:colOff>
      <xdr:row>34</xdr:row>
      <xdr:rowOff>180975</xdr:rowOff>
    </xdr:to>
    <xdr:pic>
      <xdr:nvPicPr>
        <xdr:cNvPr id="19" name="ST_NETW_UI_PPL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66</xdr:row>
      <xdr:rowOff>5429</xdr:rowOff>
    </xdr:from>
    <xdr:to>
      <xdr:col>5</xdr:col>
      <xdr:colOff>3705225</xdr:colOff>
      <xdr:row>66</xdr:row>
      <xdr:rowOff>180975</xdr:rowOff>
    </xdr:to>
    <xdr:pic>
      <xdr:nvPicPr>
        <xdr:cNvPr id="20" name="HW_CLTR_UI_OWN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64</xdr:row>
      <xdr:rowOff>160592</xdr:rowOff>
    </xdr:from>
    <xdr:to>
      <xdr:col>5</xdr:col>
      <xdr:colOff>3705225</xdr:colOff>
      <xdr:row>65</xdr:row>
      <xdr:rowOff>0</xdr:rowOff>
    </xdr:to>
    <xdr:pic>
      <xdr:nvPicPr>
        <xdr:cNvPr id="21" name="HW_CLTR_UI_CMPSN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63</xdr:row>
      <xdr:rowOff>5429</xdr:rowOff>
    </xdr:from>
    <xdr:to>
      <xdr:col>5</xdr:col>
      <xdr:colOff>3705225</xdr:colOff>
      <xdr:row>63</xdr:row>
      <xdr:rowOff>180975</xdr:rowOff>
    </xdr:to>
    <xdr:pic>
      <xdr:nvPicPr>
        <xdr:cNvPr id="22" name="HW_CLTR_UI_RSL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58</xdr:row>
      <xdr:rowOff>1334</xdr:rowOff>
    </xdr:from>
    <xdr:to>
      <xdr:col>5</xdr:col>
      <xdr:colOff>3705225</xdr:colOff>
      <xdr:row>58</xdr:row>
      <xdr:rowOff>180975</xdr:rowOff>
    </xdr:to>
    <xdr:pic>
      <xdr:nvPicPr>
        <xdr:cNvPr id="23" name="HW_CLTR_UI_PPL_HOTVSNA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57</xdr:row>
      <xdr:rowOff>8192</xdr:rowOff>
    </xdr:from>
    <xdr:to>
      <xdr:col>5</xdr:col>
      <xdr:colOff>3705225</xdr:colOff>
      <xdr:row>57</xdr:row>
      <xdr:rowOff>180975</xdr:rowOff>
    </xdr:to>
    <xdr:pic>
      <xdr:nvPicPr>
        <xdr:cNvPr id="24" name="HW_CLTR_UI_PPL_HEATING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54</xdr:row>
      <xdr:rowOff>9525</xdr:rowOff>
    </xdr:from>
    <xdr:to>
      <xdr:col>5</xdr:col>
      <xdr:colOff>3705225</xdr:colOff>
      <xdr:row>54</xdr:row>
      <xdr:rowOff>180975</xdr:rowOff>
    </xdr:to>
    <xdr:pic>
      <xdr:nvPicPr>
        <xdr:cNvPr id="25" name="HW_CLTR_UI_PPL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84</xdr:row>
      <xdr:rowOff>8192</xdr:rowOff>
    </xdr:from>
    <xdr:to>
      <xdr:col>5</xdr:col>
      <xdr:colOff>3705225</xdr:colOff>
      <xdr:row>84</xdr:row>
      <xdr:rowOff>180975</xdr:rowOff>
    </xdr:to>
    <xdr:pic>
      <xdr:nvPicPr>
        <xdr:cNvPr id="26" name="HW_NETW_UI_OWN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82</xdr:row>
      <xdr:rowOff>153734</xdr:rowOff>
    </xdr:from>
    <xdr:to>
      <xdr:col>5</xdr:col>
      <xdr:colOff>3705225</xdr:colOff>
      <xdr:row>82</xdr:row>
      <xdr:rowOff>333375</xdr:rowOff>
    </xdr:to>
    <xdr:pic>
      <xdr:nvPicPr>
        <xdr:cNvPr id="27" name="HW_NETW_UI_CMPSN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81</xdr:row>
      <xdr:rowOff>8192</xdr:rowOff>
    </xdr:from>
    <xdr:to>
      <xdr:col>5</xdr:col>
      <xdr:colOff>3705225</xdr:colOff>
      <xdr:row>81</xdr:row>
      <xdr:rowOff>180975</xdr:rowOff>
    </xdr:to>
    <xdr:pic>
      <xdr:nvPicPr>
        <xdr:cNvPr id="28" name="HW_NETW_UI_RSL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76</xdr:row>
      <xdr:rowOff>4096</xdr:rowOff>
    </xdr:from>
    <xdr:to>
      <xdr:col>5</xdr:col>
      <xdr:colOff>3705225</xdr:colOff>
      <xdr:row>76</xdr:row>
      <xdr:rowOff>180975</xdr:rowOff>
    </xdr:to>
    <xdr:pic>
      <xdr:nvPicPr>
        <xdr:cNvPr id="29" name="HW_NETW_UI_PPL_HOTVSNA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75</xdr:row>
      <xdr:rowOff>1334</xdr:rowOff>
    </xdr:from>
    <xdr:to>
      <xdr:col>5</xdr:col>
      <xdr:colOff>3705225</xdr:colOff>
      <xdr:row>75</xdr:row>
      <xdr:rowOff>180975</xdr:rowOff>
    </xdr:to>
    <xdr:pic>
      <xdr:nvPicPr>
        <xdr:cNvPr id="30" name="HW_NETW_UI_PPL_HEATING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72</xdr:row>
      <xdr:rowOff>2762</xdr:rowOff>
    </xdr:from>
    <xdr:to>
      <xdr:col>5</xdr:col>
      <xdr:colOff>3705225</xdr:colOff>
      <xdr:row>72</xdr:row>
      <xdr:rowOff>180975</xdr:rowOff>
    </xdr:to>
    <xdr:pic>
      <xdr:nvPicPr>
        <xdr:cNvPr id="31" name="HW_NETW_UI_PPL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ема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eias.ru/files/46te.stx.eias.justification.rtf" TargetMode="External"/><Relationship Id="rId2" Type="http://schemas.openxmlformats.org/officeDocument/2006/relationships/hyperlink" Target="mailto:MUPOkh@mail.ru" TargetMode="External"/><Relationship Id="rId1" Type="http://schemas.openxmlformats.org/officeDocument/2006/relationships/hyperlink" Target="https://sp.eias.ru/knowledgebase.php?article=126" TargetMode="External"/><Relationship Id="rId5" Type="http://schemas.openxmlformats.org/officeDocument/2006/relationships/drawing" Target="../drawings/drawing2.xm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"/>
  <sheetViews>
    <sheetView showGridLines="0" workbookViewId="0"/>
  </sheetViews>
  <sheetFormatPr defaultRowHeight="10.5" customHeight="1"/>
  <cols>
    <col min="1" max="1" width="2.7109375" style="1" customWidth="1"/>
    <col min="2" max="3" width="9.7109375" style="1" customWidth="1"/>
    <col min="4" max="4" width="4.28515625" style="1" customWidth="1"/>
    <col min="5" max="6" width="4.42578125" style="1" customWidth="1"/>
    <col min="7" max="7" width="4.5703125" style="1" customWidth="1"/>
    <col min="8" max="25" width="4.42578125" style="1" customWidth="1"/>
    <col min="26" max="26" width="2.7109375" style="1" customWidth="1"/>
    <col min="27" max="29" width="9.140625" style="1"/>
  </cols>
  <sheetData>
    <row r="1" spans="1:29" ht="12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5" t="s">
        <v>0</v>
      </c>
      <c r="AB1" s="3"/>
      <c r="AC1" s="3"/>
    </row>
    <row r="2" spans="1:29" ht="15" customHeight="1">
      <c r="A2" s="3"/>
      <c r="B2" s="179" t="s">
        <v>1</v>
      </c>
      <c r="C2" s="179"/>
      <c r="D2" s="179"/>
      <c r="E2" s="179"/>
      <c r="F2" s="179"/>
      <c r="G2" s="179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7"/>
      <c r="W2" s="6"/>
      <c r="X2" s="6"/>
      <c r="Y2" s="3"/>
      <c r="Z2" s="3"/>
      <c r="AA2" s="4"/>
      <c r="AB2" s="3"/>
      <c r="AC2" s="3"/>
    </row>
    <row r="3" spans="1:29" ht="15" customHeight="1">
      <c r="A3" s="3"/>
      <c r="B3" s="179" t="s">
        <v>2</v>
      </c>
      <c r="C3" s="179"/>
      <c r="D3" s="179"/>
      <c r="E3" s="179"/>
      <c r="F3" s="179"/>
      <c r="G3" s="179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6"/>
      <c r="T3" s="6"/>
      <c r="U3" s="6"/>
      <c r="V3" s="7"/>
      <c r="W3" s="7"/>
      <c r="X3" s="7"/>
      <c r="Y3" s="7"/>
      <c r="Z3" s="3"/>
      <c r="AA3" s="4"/>
      <c r="AB3" s="3"/>
      <c r="AC3" s="3"/>
    </row>
    <row r="4" spans="1:29" ht="6" customHeight="1">
      <c r="A4" s="3"/>
      <c r="B4" s="10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3"/>
      <c r="AA4" s="4"/>
      <c r="AB4" s="3"/>
      <c r="AC4" s="3"/>
    </row>
    <row r="5" spans="1:29" ht="30" customHeight="1">
      <c r="A5" s="9"/>
      <c r="B5" s="180" t="s">
        <v>3</v>
      </c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180"/>
      <c r="U5" s="180"/>
      <c r="V5" s="180"/>
      <c r="W5" s="180"/>
      <c r="X5" s="180"/>
      <c r="Y5" s="180"/>
      <c r="Z5" s="9"/>
      <c r="AA5" s="4"/>
      <c r="AB5" s="8"/>
      <c r="AC5" s="8"/>
    </row>
    <row r="6" spans="1:29" ht="6" customHeight="1">
      <c r="A6" s="11"/>
      <c r="B6" s="172" t="s">
        <v>4</v>
      </c>
      <c r="C6" s="175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7"/>
      <c r="Z6" s="15"/>
      <c r="AA6" s="3"/>
      <c r="AB6" s="3"/>
      <c r="AC6" s="3"/>
    </row>
    <row r="7" spans="1:29" ht="21" customHeight="1">
      <c r="A7" s="11"/>
      <c r="B7" s="172"/>
      <c r="C7" s="175"/>
      <c r="D7" s="18"/>
      <c r="E7" s="18"/>
      <c r="F7" s="13"/>
      <c r="G7" s="13"/>
      <c r="H7" s="13"/>
      <c r="I7" s="13"/>
      <c r="J7" s="13"/>
      <c r="K7" s="13"/>
      <c r="L7" s="13"/>
      <c r="M7" s="13"/>
      <c r="N7" s="13"/>
      <c r="O7" s="18"/>
      <c r="P7" s="13"/>
      <c r="Q7" s="13"/>
      <c r="R7" s="13"/>
      <c r="S7" s="13"/>
      <c r="T7" s="13"/>
      <c r="U7" s="13"/>
      <c r="V7" s="13"/>
      <c r="W7" s="13"/>
      <c r="X7" s="13"/>
      <c r="Y7" s="17"/>
      <c r="Z7" s="15"/>
      <c r="AA7" s="3"/>
      <c r="AB7" s="3"/>
      <c r="AC7" s="3"/>
    </row>
    <row r="8" spans="1:29" ht="15" customHeight="1">
      <c r="A8" s="11"/>
      <c r="B8" s="172"/>
      <c r="C8" s="175"/>
      <c r="D8" s="21"/>
      <c r="E8" s="22" t="s">
        <v>5</v>
      </c>
      <c r="F8" s="181" t="s">
        <v>6</v>
      </c>
      <c r="G8" s="174"/>
      <c r="H8" s="174"/>
      <c r="I8" s="174"/>
      <c r="J8" s="174"/>
      <c r="K8" s="174"/>
      <c r="L8" s="174"/>
      <c r="M8" s="174"/>
      <c r="N8" s="21"/>
      <c r="O8" s="23" t="s">
        <v>5</v>
      </c>
      <c r="P8" s="182" t="s">
        <v>7</v>
      </c>
      <c r="Q8" s="183"/>
      <c r="R8" s="183"/>
      <c r="S8" s="183"/>
      <c r="T8" s="183"/>
      <c r="U8" s="183"/>
      <c r="V8" s="183"/>
      <c r="W8" s="183"/>
      <c r="X8" s="183"/>
      <c r="Y8" s="17"/>
      <c r="Z8" s="15"/>
      <c r="AA8" s="3"/>
      <c r="AB8" s="3"/>
      <c r="AC8" s="3"/>
    </row>
    <row r="9" spans="1:29" ht="15" customHeight="1">
      <c r="A9" s="11"/>
      <c r="B9" s="172"/>
      <c r="C9" s="175"/>
      <c r="D9" s="21"/>
      <c r="E9" s="24" t="s">
        <v>5</v>
      </c>
      <c r="F9" s="181" t="s">
        <v>8</v>
      </c>
      <c r="G9" s="174"/>
      <c r="H9" s="174"/>
      <c r="I9" s="174"/>
      <c r="J9" s="174"/>
      <c r="K9" s="174"/>
      <c r="L9" s="174"/>
      <c r="M9" s="174"/>
      <c r="N9" s="21"/>
      <c r="O9" s="25" t="s">
        <v>5</v>
      </c>
      <c r="P9" s="182" t="s">
        <v>9</v>
      </c>
      <c r="Q9" s="183"/>
      <c r="R9" s="183"/>
      <c r="S9" s="183"/>
      <c r="T9" s="183"/>
      <c r="U9" s="183"/>
      <c r="V9" s="183"/>
      <c r="W9" s="183"/>
      <c r="X9" s="183"/>
      <c r="Y9" s="17"/>
      <c r="Z9" s="15"/>
      <c r="AA9" s="3"/>
      <c r="AB9" s="3"/>
      <c r="AC9" s="3"/>
    </row>
    <row r="10" spans="1:29" ht="21" customHeight="1">
      <c r="A10" s="11"/>
      <c r="B10" s="172"/>
      <c r="C10" s="173"/>
      <c r="D10" s="16"/>
      <c r="E10" s="14"/>
      <c r="F10" s="13"/>
      <c r="G10" s="13"/>
      <c r="H10" s="13"/>
      <c r="I10" s="13"/>
      <c r="J10" s="13"/>
      <c r="K10" s="13"/>
      <c r="L10" s="13"/>
      <c r="M10" s="13"/>
      <c r="N10" s="13"/>
      <c r="O10" s="14"/>
      <c r="P10" s="13"/>
      <c r="Q10" s="13"/>
      <c r="R10" s="13"/>
      <c r="S10" s="13"/>
      <c r="T10" s="13"/>
      <c r="U10" s="13"/>
      <c r="V10" s="13"/>
      <c r="W10" s="13"/>
      <c r="X10" s="13"/>
      <c r="Y10" s="17"/>
      <c r="Z10" s="15"/>
      <c r="AA10" s="3"/>
      <c r="AB10" s="3"/>
      <c r="AC10" s="3"/>
    </row>
    <row r="11" spans="1:29" ht="6" customHeight="1">
      <c r="A11" s="11"/>
      <c r="B11" s="170" t="s">
        <v>10</v>
      </c>
      <c r="C11" s="171"/>
      <c r="D11" s="21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7"/>
      <c r="Z11" s="15"/>
      <c r="AA11" s="3"/>
      <c r="AB11" s="3"/>
      <c r="AC11" s="3"/>
    </row>
    <row r="12" spans="1:29" ht="72" customHeight="1">
      <c r="A12" s="11"/>
      <c r="B12" s="172"/>
      <c r="C12" s="173"/>
      <c r="D12" s="20"/>
      <c r="E12" s="174" t="s">
        <v>11</v>
      </c>
      <c r="F12" s="174"/>
      <c r="G12" s="174"/>
      <c r="H12" s="174"/>
      <c r="I12" s="174"/>
      <c r="J12" s="174"/>
      <c r="K12" s="174"/>
      <c r="L12" s="174"/>
      <c r="M12" s="174"/>
      <c r="N12" s="174"/>
      <c r="O12" s="174"/>
      <c r="P12" s="174"/>
      <c r="Q12" s="174"/>
      <c r="R12" s="174"/>
      <c r="S12" s="174"/>
      <c r="T12" s="174"/>
      <c r="U12" s="174"/>
      <c r="V12" s="174"/>
      <c r="W12" s="174"/>
      <c r="X12" s="174"/>
      <c r="Y12" s="17"/>
      <c r="Z12" s="15"/>
      <c r="AA12" s="3"/>
      <c r="AB12" s="3"/>
      <c r="AC12" s="3"/>
    </row>
    <row r="13" spans="1:29" ht="6" customHeight="1">
      <c r="A13" s="11"/>
      <c r="B13" s="170" t="s">
        <v>12</v>
      </c>
      <c r="C13" s="171"/>
      <c r="D13" s="18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7"/>
      <c r="Z13" s="15"/>
      <c r="AA13" s="3"/>
      <c r="AB13" s="3"/>
      <c r="AC13" s="3"/>
    </row>
    <row r="14" spans="1:29" ht="66" customHeight="1">
      <c r="A14" s="11"/>
      <c r="B14" s="172"/>
      <c r="C14" s="175"/>
      <c r="D14" s="21"/>
      <c r="E14" s="178" t="s">
        <v>13</v>
      </c>
      <c r="F14" s="178"/>
      <c r="G14" s="178"/>
      <c r="H14" s="178"/>
      <c r="I14" s="178"/>
      <c r="J14" s="178"/>
      <c r="K14" s="178"/>
      <c r="L14" s="178"/>
      <c r="M14" s="178"/>
      <c r="N14" s="178"/>
      <c r="O14" s="178"/>
      <c r="P14" s="178"/>
      <c r="Q14" s="178"/>
      <c r="R14" s="178"/>
      <c r="S14" s="178"/>
      <c r="T14" s="178"/>
      <c r="U14" s="178"/>
      <c r="V14" s="178"/>
      <c r="W14" s="178"/>
      <c r="X14" s="178"/>
      <c r="Y14" s="17"/>
      <c r="Z14" s="15"/>
      <c r="AA14" s="3"/>
      <c r="AB14" s="3"/>
      <c r="AC14" s="3"/>
    </row>
    <row r="15" spans="1:29" ht="6" customHeight="1">
      <c r="A15" s="11"/>
      <c r="B15" s="176"/>
      <c r="C15" s="177"/>
      <c r="D15" s="26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8"/>
      <c r="Z15" s="15"/>
      <c r="AA15" s="4"/>
      <c r="AB15" s="3"/>
      <c r="AC15" s="3"/>
    </row>
  </sheetData>
  <sheetProtection formatColumns="0" formatRows="0" insertRows="0" deleteColumns="0" deleteRows="0" sort="0" autoFilter="0"/>
  <mergeCells count="12">
    <mergeCell ref="B11:C12"/>
    <mergeCell ref="E12:X12"/>
    <mergeCell ref="B13:C15"/>
    <mergeCell ref="E14:X14"/>
    <mergeCell ref="B2:G2"/>
    <mergeCell ref="B3:G3"/>
    <mergeCell ref="B5:Y5"/>
    <mergeCell ref="B6:C10"/>
    <mergeCell ref="F8:M8"/>
    <mergeCell ref="P8:X8"/>
    <mergeCell ref="F9:M9"/>
    <mergeCell ref="P9:X9"/>
  </mergeCells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11"/>
  <sheetViews>
    <sheetView showGridLines="0" topLeftCell="D70" workbookViewId="0">
      <selection activeCell="E3" sqref="E3:H107"/>
    </sheetView>
  </sheetViews>
  <sheetFormatPr defaultRowHeight="10.5" customHeight="1"/>
  <cols>
    <col min="1" max="3" width="9.140625" style="1" hidden="1"/>
    <col min="4" max="4" width="2.7109375" style="1" customWidth="1"/>
    <col min="5" max="5" width="19.7109375" style="1" customWidth="1"/>
    <col min="6" max="6" width="22.7109375" style="1" customWidth="1"/>
    <col min="7" max="7" width="0.140625" style="1" customWidth="1"/>
    <col min="8" max="8" width="74.7109375" style="1" customWidth="1"/>
    <col min="9" max="9" width="1.7109375" style="1" customWidth="1"/>
    <col min="10" max="13" width="2.7109375" style="1" hidden="1" customWidth="1"/>
    <col min="14" max="14" width="12.7109375" style="1" hidden="1" customWidth="1"/>
    <col min="15" max="15" width="2.7109375" style="1" hidden="1" customWidth="1"/>
    <col min="16" max="16" width="12.7109375" style="1" hidden="1" customWidth="1"/>
    <col min="17" max="17" width="2.7109375" style="1" hidden="1" customWidth="1"/>
    <col min="18" max="18" width="1.7109375" style="1" customWidth="1"/>
    <col min="19" max="19" width="54.7109375" style="1" customWidth="1"/>
    <col min="20" max="21" width="1.7109375" style="1" customWidth="1"/>
    <col min="22" max="22" width="14.7109375" style="1" hidden="1" customWidth="1"/>
  </cols>
  <sheetData>
    <row r="1" spans="1:22" ht="11.25" hidden="1" customHeight="1">
      <c r="A1" s="97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22" ht="3" customHeight="1">
      <c r="A2" s="29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22" ht="15" customHeight="1">
      <c r="A3" s="8"/>
      <c r="B3" s="8"/>
      <c r="C3" s="8"/>
      <c r="D3" s="8"/>
      <c r="E3" s="30" t="s">
        <v>14</v>
      </c>
      <c r="F3" s="31"/>
      <c r="G3" s="31"/>
      <c r="H3" s="31"/>
      <c r="I3" s="8"/>
      <c r="J3" s="8"/>
      <c r="K3" s="8"/>
      <c r="L3" s="8"/>
      <c r="M3" s="8"/>
      <c r="N3" s="8"/>
      <c r="O3" s="8"/>
      <c r="P3" s="8"/>
    </row>
    <row r="4" spans="1:22" ht="18" customHeight="1">
      <c r="A4" s="29"/>
      <c r="B4" s="8"/>
      <c r="C4" s="8"/>
      <c r="D4" s="8"/>
      <c r="E4" s="190" t="s">
        <v>15</v>
      </c>
      <c r="F4" s="190"/>
      <c r="G4" s="190"/>
      <c r="H4" s="190"/>
      <c r="I4" s="32"/>
      <c r="J4" s="8"/>
      <c r="K4" s="8"/>
      <c r="L4" s="8"/>
      <c r="M4" s="8"/>
      <c r="N4" s="8"/>
      <c r="O4" s="8"/>
      <c r="P4" s="140" t="s">
        <v>16</v>
      </c>
      <c r="S4" s="74" t="s">
        <v>17</v>
      </c>
    </row>
    <row r="5" spans="1:22" ht="9" customHeight="1">
      <c r="A5" s="29"/>
      <c r="B5" s="8"/>
      <c r="C5" s="8"/>
      <c r="D5" s="8"/>
      <c r="E5" s="35"/>
      <c r="F5" s="34"/>
      <c r="G5" s="34"/>
      <c r="H5" s="34"/>
      <c r="I5" s="8"/>
      <c r="J5" s="8"/>
      <c r="K5" s="8"/>
      <c r="L5" s="8"/>
      <c r="M5" s="8"/>
      <c r="N5" s="8"/>
      <c r="O5" s="8"/>
      <c r="P5" s="31"/>
      <c r="S5" s="80"/>
    </row>
    <row r="6" spans="1:22" ht="24" customHeight="1">
      <c r="A6" s="29"/>
      <c r="B6" s="8"/>
      <c r="C6" s="8"/>
      <c r="D6" s="31"/>
      <c r="E6" s="185" t="s">
        <v>18</v>
      </c>
      <c r="F6" s="185"/>
      <c r="G6" s="48"/>
      <c r="H6" s="37" t="s">
        <v>19</v>
      </c>
      <c r="I6" s="36"/>
      <c r="J6" s="8"/>
      <c r="K6" s="8"/>
      <c r="L6" s="8"/>
      <c r="M6" s="8"/>
      <c r="N6" s="98"/>
      <c r="O6" s="31"/>
      <c r="P6" s="38" t="s">
        <v>20</v>
      </c>
      <c r="S6" s="74" t="s">
        <v>21</v>
      </c>
      <c r="V6" s="103" t="s">
        <v>22</v>
      </c>
    </row>
    <row r="7" spans="1:22" ht="3" customHeight="1">
      <c r="A7" s="29"/>
      <c r="B7" s="8"/>
      <c r="C7" s="8"/>
      <c r="D7" s="8"/>
      <c r="E7" s="45"/>
      <c r="F7" s="46"/>
      <c r="G7" s="33"/>
      <c r="H7" s="39"/>
      <c r="I7" s="8"/>
      <c r="J7" s="8"/>
      <c r="K7" s="8"/>
      <c r="L7" s="8"/>
      <c r="M7" s="8"/>
      <c r="N7" s="98"/>
      <c r="O7" s="8"/>
      <c r="P7" s="39"/>
      <c r="S7" s="80"/>
      <c r="V7" s="100"/>
    </row>
    <row r="8" spans="1:22" ht="18" customHeight="1">
      <c r="A8" s="29"/>
      <c r="B8" s="58"/>
      <c r="C8" s="58"/>
      <c r="D8" s="58"/>
      <c r="E8" s="151" t="str">
        <f>HYPERLINK("https://sp.eias.ru/knowledgebase.php?article=126","Как использовать?")</f>
        <v>Как использовать?</v>
      </c>
      <c r="F8" s="46"/>
      <c r="G8" s="57"/>
      <c r="H8" s="75" t="s">
        <v>23</v>
      </c>
      <c r="I8" s="58"/>
      <c r="J8" s="58"/>
      <c r="K8" s="58"/>
      <c r="L8" s="58"/>
      <c r="M8" s="58"/>
      <c r="N8" s="98"/>
      <c r="O8" s="58"/>
      <c r="P8" s="31"/>
      <c r="S8" s="74" t="s">
        <v>24</v>
      </c>
      <c r="V8" s="100"/>
    </row>
    <row r="9" spans="1:22" ht="3" customHeight="1">
      <c r="A9" s="29"/>
      <c r="B9" s="58"/>
      <c r="C9" s="58"/>
      <c r="D9" s="58"/>
      <c r="E9" s="47"/>
      <c r="F9" s="31"/>
      <c r="G9" s="57"/>
      <c r="H9" s="48"/>
      <c r="I9" s="58"/>
      <c r="J9" s="58"/>
      <c r="K9" s="58"/>
      <c r="L9" s="58"/>
      <c r="M9" s="58"/>
      <c r="N9" s="98"/>
      <c r="O9" s="58"/>
      <c r="P9" s="31"/>
      <c r="S9" s="80"/>
      <c r="V9" s="100"/>
    </row>
    <row r="10" spans="1:22" ht="3" customHeight="1">
      <c r="A10" s="29"/>
      <c r="B10" s="58"/>
      <c r="C10" s="58"/>
      <c r="D10" s="58"/>
      <c r="E10" s="47"/>
      <c r="F10" s="31"/>
      <c r="G10" s="57"/>
      <c r="H10" s="76"/>
      <c r="I10" s="58"/>
      <c r="J10" s="58"/>
      <c r="K10" s="58"/>
      <c r="L10" s="58"/>
      <c r="M10" s="58"/>
      <c r="N10" s="98"/>
      <c r="O10" s="58"/>
      <c r="P10" s="73"/>
      <c r="S10" s="194" t="s">
        <v>25</v>
      </c>
      <c r="V10" s="100"/>
    </row>
    <row r="11" spans="1:22" ht="18" customHeight="1">
      <c r="A11" s="29"/>
      <c r="B11" s="8"/>
      <c r="C11" s="8"/>
      <c r="D11" s="31"/>
      <c r="E11" s="185" t="s">
        <v>26</v>
      </c>
      <c r="F11" s="185"/>
      <c r="G11" s="31"/>
      <c r="H11" s="96" t="s">
        <v>27</v>
      </c>
      <c r="I11" s="36"/>
      <c r="J11" s="8"/>
      <c r="K11" s="8"/>
      <c r="L11" s="8"/>
      <c r="M11" s="8"/>
      <c r="N11" s="98"/>
      <c r="O11" s="31"/>
      <c r="P11" s="38" t="s">
        <v>20</v>
      </c>
      <c r="S11" s="195"/>
      <c r="V11" s="103" t="s">
        <v>28</v>
      </c>
    </row>
    <row r="12" spans="1:22" ht="18" customHeight="1">
      <c r="A12" s="29"/>
      <c r="B12" s="8"/>
      <c r="C12" s="8"/>
      <c r="D12" s="31"/>
      <c r="E12" s="185" t="s">
        <v>29</v>
      </c>
      <c r="F12" s="185"/>
      <c r="G12" s="31"/>
      <c r="H12" s="59" t="s">
        <v>30</v>
      </c>
      <c r="I12" s="36"/>
      <c r="J12" s="8"/>
      <c r="K12" s="8"/>
      <c r="L12" s="8"/>
      <c r="M12" s="8"/>
      <c r="N12" s="98"/>
      <c r="O12" s="31"/>
      <c r="P12" s="38" t="s">
        <v>20</v>
      </c>
      <c r="S12" s="195"/>
      <c r="V12" s="101" t="s">
        <v>31</v>
      </c>
    </row>
    <row r="13" spans="1:22" ht="3" customHeight="1">
      <c r="A13" s="29"/>
      <c r="B13" s="58"/>
      <c r="C13" s="58"/>
      <c r="D13" s="58"/>
      <c r="E13" s="47"/>
      <c r="F13" s="31"/>
      <c r="G13" s="57"/>
      <c r="H13" s="34"/>
      <c r="I13" s="58"/>
      <c r="J13" s="58"/>
      <c r="K13" s="58"/>
      <c r="L13" s="58"/>
      <c r="M13" s="58"/>
      <c r="N13" s="98"/>
      <c r="O13" s="58"/>
      <c r="P13" s="39"/>
      <c r="S13" s="196"/>
      <c r="V13" s="100"/>
    </row>
    <row r="14" spans="1:22" ht="18" customHeight="1">
      <c r="A14" s="29"/>
      <c r="B14" s="58"/>
      <c r="C14" s="58"/>
      <c r="D14" s="31"/>
      <c r="E14" s="185" t="s">
        <v>32</v>
      </c>
      <c r="F14" s="185"/>
      <c r="G14" s="31"/>
      <c r="H14" s="113" t="s">
        <v>33</v>
      </c>
      <c r="I14" s="36"/>
      <c r="J14" s="58"/>
      <c r="K14" s="58"/>
      <c r="L14" s="58"/>
      <c r="M14" s="58"/>
      <c r="N14" s="98"/>
      <c r="O14" s="31"/>
      <c r="P14" s="82" t="s">
        <v>20</v>
      </c>
      <c r="S14" s="114"/>
      <c r="V14" s="101" t="s">
        <v>34</v>
      </c>
    </row>
    <row r="15" spans="1:22" ht="3" customHeight="1">
      <c r="A15" s="29"/>
      <c r="B15" s="58"/>
      <c r="C15" s="58"/>
      <c r="D15" s="58"/>
      <c r="E15" s="47"/>
      <c r="F15" s="31"/>
      <c r="G15" s="57"/>
      <c r="H15" s="76"/>
      <c r="I15" s="58"/>
      <c r="J15" s="58"/>
      <c r="K15" s="58"/>
      <c r="L15" s="58"/>
      <c r="M15" s="58"/>
      <c r="N15" s="98"/>
      <c r="O15" s="58"/>
      <c r="P15" s="73"/>
      <c r="S15" s="191" t="s">
        <v>35</v>
      </c>
      <c r="V15" s="100"/>
    </row>
    <row r="16" spans="1:22" ht="11.25" hidden="1" customHeight="1">
      <c r="A16" s="8"/>
      <c r="B16" s="8"/>
      <c r="C16" s="8"/>
      <c r="D16" s="31"/>
      <c r="E16" s="188" t="s">
        <v>36</v>
      </c>
      <c r="F16" s="188"/>
      <c r="G16" s="49"/>
      <c r="H16" s="41"/>
      <c r="I16" s="36"/>
      <c r="J16" s="8"/>
      <c r="K16" s="8"/>
      <c r="L16" s="8"/>
      <c r="M16" s="8"/>
      <c r="N16" s="98"/>
      <c r="O16" s="31"/>
      <c r="P16" s="39"/>
      <c r="S16" s="192"/>
      <c r="V16" s="100"/>
    </row>
    <row r="17" spans="1:22" ht="5.25" hidden="1" customHeight="1">
      <c r="A17" s="29"/>
      <c r="B17" s="8"/>
      <c r="C17" s="8"/>
      <c r="D17" s="8"/>
      <c r="E17" s="45"/>
      <c r="F17" s="46"/>
      <c r="G17" s="33"/>
      <c r="H17" s="34"/>
      <c r="I17" s="8"/>
      <c r="J17" s="8"/>
      <c r="K17" s="8"/>
      <c r="L17" s="8"/>
      <c r="M17" s="8"/>
      <c r="N17" s="98"/>
      <c r="O17" s="8"/>
      <c r="P17" s="39"/>
      <c r="S17" s="192"/>
      <c r="V17" s="100"/>
    </row>
    <row r="18" spans="1:22" ht="39" customHeight="1">
      <c r="A18" s="40"/>
      <c r="B18" s="8"/>
      <c r="C18" s="8"/>
      <c r="D18" s="31"/>
      <c r="E18" s="185" t="s">
        <v>37</v>
      </c>
      <c r="F18" s="185"/>
      <c r="G18" s="48"/>
      <c r="H18" s="37" t="s">
        <v>38</v>
      </c>
      <c r="I18" s="36"/>
      <c r="J18" s="8"/>
      <c r="K18" s="8"/>
      <c r="L18" s="8"/>
      <c r="M18" s="8"/>
      <c r="N18" s="98"/>
      <c r="O18" s="31"/>
      <c r="P18" s="38" t="s">
        <v>20</v>
      </c>
      <c r="S18" s="192"/>
      <c r="V18" s="103" t="s">
        <v>39</v>
      </c>
    </row>
    <row r="19" spans="1:22" ht="3" customHeight="1">
      <c r="A19" s="40"/>
      <c r="B19" s="40"/>
      <c r="C19" s="8"/>
      <c r="D19" s="43"/>
      <c r="E19" s="72"/>
      <c r="F19" s="72"/>
      <c r="G19" s="42"/>
      <c r="H19" s="44"/>
      <c r="I19" s="8"/>
      <c r="J19" s="8"/>
      <c r="K19" s="8"/>
      <c r="L19" s="8"/>
      <c r="M19" s="8"/>
      <c r="N19" s="98"/>
      <c r="O19" s="8"/>
      <c r="P19" s="39"/>
      <c r="S19" s="192"/>
      <c r="V19" s="100"/>
    </row>
    <row r="20" spans="1:22" ht="18" customHeight="1">
      <c r="A20" s="8"/>
      <c r="B20" s="8"/>
      <c r="C20" s="8"/>
      <c r="D20" s="31"/>
      <c r="E20" s="185" t="s">
        <v>40</v>
      </c>
      <c r="F20" s="185"/>
      <c r="G20" s="31"/>
      <c r="H20" s="51" t="s">
        <v>41</v>
      </c>
      <c r="I20" s="36"/>
      <c r="J20" s="8"/>
      <c r="K20" s="8"/>
      <c r="L20" s="8"/>
      <c r="M20" s="8"/>
      <c r="N20" s="98"/>
      <c r="O20" s="31"/>
      <c r="P20" s="38" t="s">
        <v>20</v>
      </c>
      <c r="S20" s="192"/>
      <c r="V20" s="103" t="s">
        <v>42</v>
      </c>
    </row>
    <row r="21" spans="1:22" ht="18" customHeight="1">
      <c r="A21" s="8"/>
      <c r="B21" s="8"/>
      <c r="C21" s="8"/>
      <c r="D21" s="31"/>
      <c r="E21" s="185" t="s">
        <v>43</v>
      </c>
      <c r="F21" s="185"/>
      <c r="G21" s="31"/>
      <c r="H21" s="51" t="s">
        <v>44</v>
      </c>
      <c r="I21" s="36"/>
      <c r="J21" s="8"/>
      <c r="K21" s="8"/>
      <c r="L21" s="8"/>
      <c r="M21" s="8"/>
      <c r="N21" s="98"/>
      <c r="O21" s="31"/>
      <c r="P21" s="38" t="s">
        <v>20</v>
      </c>
      <c r="S21" s="192"/>
      <c r="V21" s="103" t="s">
        <v>45</v>
      </c>
    </row>
    <row r="22" spans="1:22" ht="18" customHeight="1">
      <c r="A22" s="8"/>
      <c r="B22" s="8"/>
      <c r="C22" s="8"/>
      <c r="D22" s="31"/>
      <c r="E22" s="185" t="s">
        <v>46</v>
      </c>
      <c r="F22" s="185"/>
      <c r="G22" s="31"/>
      <c r="H22" s="51" t="s">
        <v>47</v>
      </c>
      <c r="I22" s="36"/>
      <c r="J22" s="8"/>
      <c r="K22" s="8"/>
      <c r="L22" s="8"/>
      <c r="M22" s="8"/>
      <c r="N22" s="98"/>
      <c r="O22" s="31"/>
      <c r="P22" s="38" t="s">
        <v>20</v>
      </c>
      <c r="S22" s="192"/>
      <c r="V22" s="103" t="s">
        <v>48</v>
      </c>
    </row>
    <row r="23" spans="1:22" ht="24" customHeight="1">
      <c r="A23" s="8"/>
      <c r="B23" s="8"/>
      <c r="C23" s="8"/>
      <c r="D23" s="31"/>
      <c r="E23" s="185" t="s">
        <v>49</v>
      </c>
      <c r="F23" s="185"/>
      <c r="G23" s="31"/>
      <c r="H23" s="52" t="s">
        <v>50</v>
      </c>
      <c r="I23" s="36"/>
      <c r="J23" s="8"/>
      <c r="K23" s="8"/>
      <c r="L23" s="8"/>
      <c r="M23" s="8"/>
      <c r="N23" s="98"/>
      <c r="O23" s="31"/>
      <c r="P23" s="38" t="s">
        <v>20</v>
      </c>
      <c r="S23" s="192"/>
      <c r="V23" s="102" t="s">
        <v>51</v>
      </c>
    </row>
    <row r="24" spans="1:22" ht="3" customHeight="1">
      <c r="A24" s="29"/>
      <c r="B24" s="58"/>
      <c r="C24" s="58"/>
      <c r="D24" s="58"/>
      <c r="E24" s="45"/>
      <c r="F24" s="46"/>
      <c r="G24" s="57"/>
      <c r="H24" s="39"/>
      <c r="I24" s="58"/>
      <c r="J24" s="58"/>
      <c r="K24" s="58"/>
      <c r="L24" s="58"/>
      <c r="M24" s="58"/>
      <c r="N24" s="98"/>
      <c r="O24" s="58"/>
      <c r="P24" s="39"/>
      <c r="S24" s="192"/>
      <c r="V24" s="100"/>
    </row>
    <row r="25" spans="1:22" ht="24" customHeight="1">
      <c r="A25" s="58"/>
      <c r="B25" s="58"/>
      <c r="C25" s="58"/>
      <c r="D25" s="31"/>
      <c r="E25" s="185" t="s">
        <v>52</v>
      </c>
      <c r="F25" s="185"/>
      <c r="G25" s="31"/>
      <c r="H25" s="56" t="s">
        <v>53</v>
      </c>
      <c r="I25" s="36"/>
      <c r="J25" s="58"/>
      <c r="K25" s="58"/>
      <c r="L25" s="58"/>
      <c r="M25" s="58"/>
      <c r="N25" s="98"/>
      <c r="O25" s="31"/>
      <c r="P25" s="82" t="s">
        <v>20</v>
      </c>
      <c r="S25" s="192"/>
      <c r="V25" s="103" t="s">
        <v>54</v>
      </c>
    </row>
    <row r="26" spans="1:22" ht="3" customHeight="1">
      <c r="A26" s="29"/>
      <c r="B26" s="8"/>
      <c r="C26" s="8"/>
      <c r="D26" s="8"/>
      <c r="E26" s="45"/>
      <c r="F26" s="46"/>
      <c r="G26" s="33"/>
      <c r="H26" s="39"/>
      <c r="I26" s="8"/>
      <c r="J26" s="8"/>
      <c r="K26" s="8"/>
      <c r="L26" s="8"/>
      <c r="M26" s="8"/>
      <c r="N26" s="98"/>
      <c r="O26" s="8"/>
      <c r="P26" s="31"/>
      <c r="S26" s="192"/>
      <c r="V26" s="100"/>
    </row>
    <row r="27" spans="1:22" ht="18" customHeight="1">
      <c r="A27" s="58"/>
      <c r="B27" s="58"/>
      <c r="C27" s="58"/>
      <c r="D27" s="31"/>
      <c r="E27" s="185" t="s">
        <v>55</v>
      </c>
      <c r="F27" s="185"/>
      <c r="G27" s="31"/>
      <c r="H27" s="52" t="s">
        <v>56</v>
      </c>
      <c r="I27" s="36"/>
      <c r="J27" s="58"/>
      <c r="K27" s="58"/>
      <c r="L27" s="58"/>
      <c r="M27" s="58"/>
      <c r="N27" s="98"/>
      <c r="O27" s="31"/>
      <c r="P27" s="82" t="s">
        <v>20</v>
      </c>
      <c r="S27" s="192"/>
      <c r="V27" s="101" t="s">
        <v>57</v>
      </c>
    </row>
    <row r="28" spans="1:22" ht="0" hidden="1" customHeight="1">
      <c r="A28" s="29"/>
      <c r="B28" s="58"/>
      <c r="C28" s="58"/>
      <c r="D28" s="58"/>
      <c r="E28" s="45"/>
      <c r="F28" s="46"/>
      <c r="G28" s="57"/>
      <c r="H28" s="39"/>
      <c r="I28" s="58"/>
      <c r="J28" s="58"/>
      <c r="K28" s="58"/>
      <c r="L28" s="58"/>
      <c r="M28" s="58"/>
      <c r="N28" s="98"/>
      <c r="O28" s="58"/>
      <c r="P28" s="31"/>
      <c r="S28" s="192"/>
      <c r="V28" s="100"/>
    </row>
    <row r="29" spans="1:22" ht="0" hidden="1" customHeight="1">
      <c r="A29" s="58"/>
      <c r="B29" s="58"/>
      <c r="C29" s="58"/>
      <c r="D29" s="31"/>
      <c r="E29" s="185" t="s">
        <v>58</v>
      </c>
      <c r="F29" s="185"/>
      <c r="G29" s="31"/>
      <c r="H29" s="56"/>
      <c r="I29" s="36"/>
      <c r="J29" s="58"/>
      <c r="K29" s="58"/>
      <c r="L29" s="58"/>
      <c r="M29" s="58"/>
      <c r="N29" s="98"/>
      <c r="O29" s="31"/>
      <c r="P29" s="82" t="str">
        <f>IF(H27="По обособленному подразделению","MANDATORY","OPTIONAL")</f>
        <v>OPTIONAL</v>
      </c>
      <c r="S29" s="192"/>
      <c r="V29" s="101" t="s">
        <v>59</v>
      </c>
    </row>
    <row r="30" spans="1:22" ht="3.75" customHeight="1">
      <c r="A30" s="54"/>
      <c r="B30" s="54"/>
      <c r="C30" s="54"/>
      <c r="D30" s="31"/>
      <c r="E30" s="45"/>
      <c r="F30" s="46"/>
      <c r="G30" s="57"/>
      <c r="H30" s="39"/>
      <c r="I30" s="31"/>
      <c r="J30" s="54"/>
      <c r="K30" s="54"/>
      <c r="L30" s="54"/>
      <c r="M30" s="54"/>
      <c r="N30" s="98"/>
      <c r="O30" s="31"/>
      <c r="P30" s="31"/>
      <c r="S30" s="193"/>
      <c r="V30" s="100"/>
    </row>
    <row r="31" spans="1:22" ht="17.25" customHeight="1">
      <c r="A31" s="40"/>
      <c r="B31" s="40"/>
      <c r="C31" s="58"/>
      <c r="D31" s="43"/>
      <c r="E31" s="185" t="s">
        <v>60</v>
      </c>
      <c r="F31" s="185"/>
      <c r="G31" s="42"/>
      <c r="H31" s="78" t="s">
        <v>61</v>
      </c>
      <c r="I31" s="58"/>
      <c r="J31" s="58"/>
      <c r="K31" s="58"/>
      <c r="L31" s="58"/>
      <c r="M31" s="58"/>
      <c r="N31" s="98"/>
      <c r="O31" s="58"/>
      <c r="P31" s="82" t="s">
        <v>20</v>
      </c>
      <c r="S31" s="80"/>
      <c r="V31" s="101" t="s">
        <v>62</v>
      </c>
    </row>
    <row r="32" spans="1:22" ht="3" customHeight="1">
      <c r="A32" s="40"/>
      <c r="B32" s="40"/>
      <c r="C32" s="8"/>
      <c r="D32" s="43"/>
      <c r="E32" s="42"/>
      <c r="F32" s="42"/>
      <c r="G32" s="42"/>
      <c r="H32" s="43"/>
      <c r="I32" s="8"/>
      <c r="J32" s="8"/>
      <c r="K32" s="8"/>
      <c r="L32" s="8"/>
      <c r="M32" s="8"/>
      <c r="N32" s="98"/>
      <c r="O32" s="8"/>
      <c r="P32" s="8"/>
      <c r="S32" s="80"/>
      <c r="V32" s="100"/>
    </row>
    <row r="33" spans="1:22" ht="24" customHeight="1">
      <c r="A33" s="40"/>
      <c r="B33" s="40"/>
      <c r="C33" s="58"/>
      <c r="D33" s="43"/>
      <c r="E33" s="185" t="s">
        <v>63</v>
      </c>
      <c r="F33" s="185"/>
      <c r="G33" s="31"/>
      <c r="H33" s="79" t="s">
        <v>64</v>
      </c>
      <c r="I33" s="58"/>
      <c r="J33" s="58"/>
      <c r="K33" s="58"/>
      <c r="L33" s="58"/>
      <c r="M33" s="58"/>
      <c r="N33" s="98"/>
      <c r="O33" s="58"/>
      <c r="P33" s="82" t="s">
        <v>20</v>
      </c>
      <c r="S33" s="77" t="s">
        <v>65</v>
      </c>
      <c r="V33" s="101" t="s">
        <v>66</v>
      </c>
    </row>
    <row r="34" spans="1:22" ht="3" customHeight="1">
      <c r="A34" s="40"/>
      <c r="B34" s="40"/>
      <c r="C34" s="58"/>
      <c r="D34" s="43"/>
      <c r="E34" s="42"/>
      <c r="F34" s="42"/>
      <c r="G34" s="42"/>
      <c r="H34" s="43"/>
      <c r="I34" s="58"/>
      <c r="J34" s="58"/>
      <c r="K34" s="58"/>
      <c r="L34" s="58"/>
      <c r="M34" s="58"/>
      <c r="N34" s="98"/>
      <c r="O34" s="58"/>
      <c r="P34" s="58"/>
      <c r="S34" s="80"/>
      <c r="V34" s="100"/>
    </row>
    <row r="35" spans="1:22" ht="24" customHeight="1">
      <c r="A35" s="40"/>
      <c r="B35" s="40"/>
      <c r="C35" s="58"/>
      <c r="D35" s="43"/>
      <c r="E35" s="185" t="s">
        <v>67</v>
      </c>
      <c r="F35" s="185"/>
      <c r="G35" s="31"/>
      <c r="H35" s="78" t="s">
        <v>68</v>
      </c>
      <c r="I35" s="58"/>
      <c r="J35" s="58"/>
      <c r="K35" s="58"/>
      <c r="L35" s="58"/>
      <c r="M35" s="58"/>
      <c r="N35" s="98"/>
      <c r="O35" s="58"/>
      <c r="P35" s="82" t="s">
        <v>20</v>
      </c>
      <c r="S35" s="77"/>
      <c r="V35" s="101" t="s">
        <v>69</v>
      </c>
    </row>
    <row r="36" spans="1:22" ht="3" customHeight="1">
      <c r="A36" s="40"/>
      <c r="B36" s="40"/>
      <c r="C36" s="58"/>
      <c r="D36" s="43"/>
      <c r="E36" s="42"/>
      <c r="F36" s="42"/>
      <c r="G36" s="42"/>
      <c r="H36" s="43"/>
      <c r="I36" s="58"/>
      <c r="J36" s="58"/>
      <c r="K36" s="58"/>
      <c r="L36" s="58"/>
      <c r="M36" s="58"/>
      <c r="N36" s="98"/>
      <c r="O36" s="58"/>
      <c r="P36" s="58"/>
      <c r="S36" s="80"/>
      <c r="V36" s="100"/>
    </row>
    <row r="37" spans="1:22" ht="24.75" customHeight="1">
      <c r="A37" s="40"/>
      <c r="B37" s="40"/>
      <c r="C37" s="58"/>
      <c r="D37" s="43"/>
      <c r="E37" s="185" t="s">
        <v>70</v>
      </c>
      <c r="F37" s="185"/>
      <c r="G37" s="31"/>
      <c r="H37" s="141" t="s">
        <v>71</v>
      </c>
      <c r="I37" s="58"/>
      <c r="J37" s="58"/>
      <c r="K37" s="58"/>
      <c r="L37" s="58"/>
      <c r="M37" s="58"/>
      <c r="N37" s="98"/>
      <c r="O37" s="58"/>
      <c r="P37" s="82" t="s">
        <v>20</v>
      </c>
      <c r="S37" s="80"/>
      <c r="V37" s="101" t="s">
        <v>72</v>
      </c>
    </row>
    <row r="38" spans="1:22" ht="3" customHeight="1">
      <c r="A38" s="40"/>
      <c r="B38" s="40"/>
      <c r="C38" s="58"/>
      <c r="D38" s="43"/>
      <c r="E38" s="42"/>
      <c r="F38" s="42"/>
      <c r="G38" s="42"/>
      <c r="H38" s="43"/>
      <c r="I38" s="58"/>
      <c r="J38" s="58"/>
      <c r="K38" s="58"/>
      <c r="L38" s="58"/>
      <c r="M38" s="58"/>
      <c r="N38" s="98"/>
      <c r="O38" s="58"/>
      <c r="P38" s="58"/>
      <c r="S38" s="80"/>
      <c r="V38" s="100"/>
    </row>
    <row r="39" spans="1:22" ht="24.75" customHeight="1">
      <c r="A39" s="40"/>
      <c r="B39" s="40"/>
      <c r="C39" s="58"/>
      <c r="D39" s="43"/>
      <c r="E39" s="185" t="s">
        <v>73</v>
      </c>
      <c r="F39" s="185"/>
      <c r="G39" s="31"/>
      <c r="H39" s="141" t="s">
        <v>74</v>
      </c>
      <c r="I39" s="58"/>
      <c r="J39" s="58"/>
      <c r="K39" s="58"/>
      <c r="L39" s="58"/>
      <c r="M39" s="58"/>
      <c r="N39" s="98"/>
      <c r="O39" s="58"/>
      <c r="P39" s="82" t="s">
        <v>20</v>
      </c>
      <c r="S39" s="80"/>
      <c r="V39" s="101" t="s">
        <v>75</v>
      </c>
    </row>
    <row r="40" spans="1:22" ht="3" customHeight="1">
      <c r="A40" s="40"/>
      <c r="B40" s="40"/>
      <c r="C40" s="58"/>
      <c r="D40" s="43"/>
      <c r="E40" s="42"/>
      <c r="F40" s="42"/>
      <c r="G40" s="42"/>
      <c r="H40" s="43"/>
      <c r="I40" s="58"/>
      <c r="J40" s="58"/>
      <c r="K40" s="58"/>
      <c r="L40" s="58"/>
      <c r="M40" s="58"/>
      <c r="N40" s="98"/>
      <c r="O40" s="58"/>
      <c r="P40" s="58"/>
      <c r="S40" s="80"/>
      <c r="V40" s="100"/>
    </row>
    <row r="41" spans="1:22" ht="24.75" customHeight="1">
      <c r="A41" s="40"/>
      <c r="B41" s="40"/>
      <c r="C41" s="58"/>
      <c r="D41" s="43"/>
      <c r="E41" s="185" t="s">
        <v>76</v>
      </c>
      <c r="F41" s="185"/>
      <c r="G41" s="31"/>
      <c r="H41" s="106" t="s">
        <v>77</v>
      </c>
      <c r="I41" s="58"/>
      <c r="J41" s="58"/>
      <c r="K41" s="58"/>
      <c r="L41" s="58"/>
      <c r="M41" s="58"/>
      <c r="N41" s="98"/>
      <c r="O41" s="58"/>
      <c r="P41" s="82" t="s">
        <v>20</v>
      </c>
      <c r="S41" s="77" t="s">
        <v>78</v>
      </c>
      <c r="V41" s="103" t="s">
        <v>79</v>
      </c>
    </row>
    <row r="42" spans="1:22" ht="3" customHeight="1">
      <c r="A42" s="40"/>
      <c r="B42" s="40"/>
      <c r="C42" s="58"/>
      <c r="D42" s="43"/>
      <c r="E42" s="42"/>
      <c r="F42" s="42"/>
      <c r="G42" s="42"/>
      <c r="H42" s="43"/>
      <c r="I42" s="58"/>
      <c r="J42" s="58"/>
      <c r="K42" s="58"/>
      <c r="L42" s="58"/>
      <c r="M42" s="58"/>
      <c r="N42" s="98"/>
      <c r="O42" s="58"/>
      <c r="P42" s="58"/>
      <c r="S42" s="80"/>
      <c r="V42" s="100"/>
    </row>
    <row r="43" spans="1:22" ht="18.75" customHeight="1">
      <c r="A43" s="40"/>
      <c r="B43" s="40"/>
      <c r="C43" s="58"/>
      <c r="D43" s="43"/>
      <c r="E43" s="185" t="s">
        <v>80</v>
      </c>
      <c r="F43" s="185"/>
      <c r="G43" s="31"/>
      <c r="H43" s="142" t="str">
        <f>IF(LEN(H41)=0,"",VLOOKUP(H41,OKTMO_VS_TYPE_LIST,2,FALSE))</f>
        <v>городское поселение, в состав которого входит поселок</v>
      </c>
      <c r="I43" s="58"/>
      <c r="J43" s="58"/>
      <c r="K43" s="58"/>
      <c r="L43" s="58"/>
      <c r="M43" s="58"/>
      <c r="N43" s="98"/>
      <c r="O43" s="58"/>
      <c r="P43" s="82" t="s">
        <v>20</v>
      </c>
      <c r="S43" s="80"/>
      <c r="V43" s="103" t="s">
        <v>81</v>
      </c>
    </row>
    <row r="44" spans="1:22" ht="3" customHeight="1">
      <c r="A44" s="40"/>
      <c r="B44" s="40"/>
      <c r="C44" s="58"/>
      <c r="D44" s="43"/>
      <c r="E44" s="42"/>
      <c r="F44" s="42"/>
      <c r="G44" s="42"/>
      <c r="H44" s="43"/>
      <c r="I44" s="58"/>
      <c r="J44" s="58"/>
      <c r="K44" s="58"/>
      <c r="L44" s="58"/>
      <c r="M44" s="58"/>
      <c r="N44" s="98"/>
      <c r="O44" s="58"/>
      <c r="P44" s="58"/>
      <c r="S44" s="80"/>
      <c r="V44" s="100"/>
    </row>
    <row r="45" spans="1:22" ht="63" customHeight="1">
      <c r="A45" s="40"/>
      <c r="B45" s="40"/>
      <c r="C45" s="8"/>
      <c r="D45" s="43"/>
      <c r="E45" s="185" t="s">
        <v>82</v>
      </c>
      <c r="F45" s="185"/>
      <c r="G45" s="31"/>
      <c r="H45" s="78" t="s">
        <v>83</v>
      </c>
      <c r="I45" s="8"/>
      <c r="J45" s="8"/>
      <c r="K45" s="8"/>
      <c r="L45" s="8"/>
      <c r="M45" s="8"/>
      <c r="N45" s="98"/>
      <c r="O45" s="8"/>
      <c r="P45" s="82" t="s">
        <v>20</v>
      </c>
      <c r="S45" s="77" t="s">
        <v>84</v>
      </c>
      <c r="V45" s="101" t="s">
        <v>85</v>
      </c>
    </row>
    <row r="46" spans="1:22" ht="3" customHeight="1">
      <c r="A46" s="40"/>
      <c r="B46" s="40"/>
      <c r="C46" s="58"/>
      <c r="D46" s="43"/>
      <c r="E46" s="42"/>
      <c r="F46" s="42"/>
      <c r="G46" s="42"/>
      <c r="H46" s="43"/>
      <c r="I46" s="58"/>
      <c r="J46" s="58"/>
      <c r="K46" s="58"/>
      <c r="L46" s="58"/>
      <c r="M46" s="58"/>
      <c r="N46" s="98"/>
      <c r="O46" s="58"/>
      <c r="P46" s="58"/>
      <c r="S46" s="80"/>
      <c r="V46" s="100"/>
    </row>
    <row r="47" spans="1:22" ht="24" customHeight="1">
      <c r="A47" s="40"/>
      <c r="B47" s="40"/>
      <c r="C47" s="58"/>
      <c r="D47" s="43"/>
      <c r="E47" s="185" t="s">
        <v>86</v>
      </c>
      <c r="F47" s="185"/>
      <c r="G47" s="31"/>
      <c r="H47" s="106" t="s">
        <v>68</v>
      </c>
      <c r="I47" s="58"/>
      <c r="J47" s="58"/>
      <c r="K47" s="58"/>
      <c r="L47" s="58"/>
      <c r="M47" s="58"/>
      <c r="N47" s="98"/>
      <c r="O47" s="58"/>
      <c r="P47" s="82" t="s">
        <v>20</v>
      </c>
      <c r="S47" s="77"/>
      <c r="V47" s="101" t="s">
        <v>87</v>
      </c>
    </row>
    <row r="48" spans="1:22" ht="3" customHeight="1">
      <c r="A48" s="40"/>
      <c r="B48" s="40"/>
      <c r="C48" s="58"/>
      <c r="D48" s="43"/>
      <c r="E48" s="42"/>
      <c r="F48" s="42"/>
      <c r="G48" s="42"/>
      <c r="H48" s="43"/>
      <c r="I48" s="58"/>
      <c r="J48" s="58"/>
      <c r="K48" s="58"/>
      <c r="L48" s="58"/>
      <c r="M48" s="58"/>
      <c r="N48" s="98"/>
      <c r="O48" s="58"/>
      <c r="P48" s="58"/>
      <c r="S48" s="80"/>
      <c r="V48" s="100"/>
    </row>
    <row r="49" spans="1:22" ht="3" hidden="1" customHeight="1">
      <c r="A49" s="40"/>
      <c r="B49" s="40"/>
      <c r="C49" s="8"/>
      <c r="D49" s="43"/>
      <c r="E49" s="42"/>
      <c r="F49" s="42"/>
      <c r="G49" s="42"/>
      <c r="H49" s="43"/>
      <c r="I49" s="8"/>
      <c r="J49" s="8"/>
      <c r="K49" s="8"/>
      <c r="L49" s="8"/>
      <c r="M49" s="8"/>
      <c r="N49" s="98"/>
      <c r="O49" s="8"/>
      <c r="P49" s="8"/>
      <c r="S49" s="80"/>
      <c r="V49" s="100"/>
    </row>
    <row r="50" spans="1:22" ht="15" hidden="1" customHeight="1">
      <c r="A50" s="58"/>
      <c r="B50" s="58"/>
      <c r="C50" s="58"/>
      <c r="D50" s="31"/>
      <c r="E50" s="188" t="s">
        <v>88</v>
      </c>
      <c r="F50" s="188"/>
      <c r="G50" s="49"/>
      <c r="H50" s="116" t="s">
        <v>89</v>
      </c>
      <c r="I50" s="36"/>
      <c r="J50" s="58"/>
      <c r="K50" s="58"/>
      <c r="L50" s="58"/>
      <c r="M50" s="58"/>
      <c r="N50" s="98"/>
      <c r="O50" s="31"/>
      <c r="P50" s="31"/>
      <c r="S50" s="80"/>
      <c r="V50" s="100"/>
    </row>
    <row r="51" spans="1:22" ht="3" hidden="1" customHeight="1">
      <c r="A51" s="40"/>
      <c r="B51" s="40"/>
      <c r="C51" s="58"/>
      <c r="D51" s="43"/>
      <c r="E51" s="42"/>
      <c r="F51" s="42"/>
      <c r="G51" s="42"/>
      <c r="H51" s="43"/>
      <c r="I51" s="58"/>
      <c r="J51" s="58"/>
      <c r="K51" s="58"/>
      <c r="L51" s="58"/>
      <c r="M51" s="58"/>
      <c r="N51" s="98"/>
      <c r="O51" s="58"/>
      <c r="P51" s="58"/>
      <c r="S51" s="80"/>
      <c r="V51" s="100"/>
    </row>
    <row r="52" spans="1:22" ht="18" customHeight="1">
      <c r="A52" s="40"/>
      <c r="B52" s="40"/>
      <c r="C52" s="58"/>
      <c r="D52" s="43"/>
      <c r="E52" s="189" t="str">
        <f>IF(H50="RST","Организация выбрана из единого реестра ФАС России",IF(H50="UNREG","Организация выбрана из перечня по нерегулируемым ценам",IF(H50="PRICEZONE","Организация выбрана из перечня оказывающих услуги в ценовой зоне теплоснабжения","Организация не выбрана")))</f>
        <v>Организация выбрана из единого реестра ФАС России</v>
      </c>
      <c r="F52" s="189"/>
      <c r="G52" s="189"/>
      <c r="H52" s="189"/>
      <c r="I52" s="58"/>
      <c r="J52" s="58"/>
      <c r="K52" s="58"/>
      <c r="L52" s="58"/>
      <c r="M52" s="58"/>
      <c r="N52" s="98"/>
      <c r="O52" s="58"/>
      <c r="P52" s="58"/>
      <c r="S52" s="80"/>
      <c r="V52" s="100"/>
    </row>
    <row r="53" spans="1:22" ht="3" customHeight="1">
      <c r="A53" s="40"/>
      <c r="B53" s="40"/>
      <c r="C53" s="58"/>
      <c r="D53" s="43"/>
      <c r="E53" s="42"/>
      <c r="F53" s="42"/>
      <c r="G53" s="42"/>
      <c r="H53" s="43"/>
      <c r="I53" s="58"/>
      <c r="J53" s="58"/>
      <c r="K53" s="58"/>
      <c r="L53" s="58"/>
      <c r="M53" s="58"/>
      <c r="N53" s="98"/>
      <c r="O53" s="58"/>
      <c r="P53" s="58"/>
      <c r="S53" s="80"/>
      <c r="V53" s="100"/>
    </row>
    <row r="54" spans="1:22" ht="36" customHeight="1">
      <c r="A54" s="40"/>
      <c r="B54" s="40"/>
      <c r="C54" s="58"/>
      <c r="D54" s="43"/>
      <c r="E54" s="189" t="str">
        <f>IF(LEN(P4)=0,"(режим работы с отчётом не выбран)",VLOOKUP(P4,REPORT_MODE_LIST,2,FALSE))</f>
        <v>Организация оказывает услуги по тарифам, подлежащим государственному регулированию</v>
      </c>
      <c r="F54" s="189"/>
      <c r="G54" s="189"/>
      <c r="H54" s="189"/>
      <c r="I54" s="58"/>
      <c r="J54" s="58"/>
      <c r="K54" s="58"/>
      <c r="L54" s="58"/>
      <c r="M54" s="58"/>
      <c r="N54" s="98"/>
      <c r="O54" s="58"/>
      <c r="P54" s="58"/>
      <c r="S54" s="80"/>
      <c r="V54" s="100"/>
    </row>
    <row r="55" spans="1:22" ht="11.25" hidden="1" customHeight="1">
      <c r="A55" s="40"/>
      <c r="B55" s="40"/>
      <c r="C55" s="58"/>
      <c r="D55" s="43"/>
      <c r="E55" s="42"/>
      <c r="F55" s="42"/>
      <c r="G55" s="42"/>
      <c r="H55" s="43"/>
      <c r="I55" s="58"/>
      <c r="J55" s="58"/>
      <c r="K55" s="58"/>
      <c r="L55" s="58"/>
      <c r="M55" s="58"/>
      <c r="N55" s="98"/>
      <c r="O55" s="58"/>
      <c r="P55" s="58"/>
      <c r="S55" s="80"/>
      <c r="V55" s="100"/>
    </row>
    <row r="56" spans="1:22" ht="11.25" hidden="1" customHeight="1">
      <c r="A56" s="40"/>
      <c r="B56" s="40"/>
      <c r="C56" s="8"/>
      <c r="D56" s="43"/>
      <c r="E56" s="42"/>
      <c r="F56" s="42"/>
      <c r="G56" s="42"/>
      <c r="H56" s="43"/>
      <c r="I56" s="8"/>
      <c r="J56" s="8"/>
      <c r="K56" s="8"/>
      <c r="L56" s="8"/>
      <c r="M56" s="8"/>
      <c r="N56" s="98"/>
      <c r="O56" s="8"/>
      <c r="P56" s="8"/>
      <c r="S56" s="80"/>
      <c r="V56" s="100"/>
    </row>
    <row r="57" spans="1:22" ht="11.25" hidden="1" customHeight="1">
      <c r="A57" s="40"/>
      <c r="B57" s="40"/>
      <c r="C57" s="8"/>
      <c r="D57" s="43"/>
      <c r="E57" s="42"/>
      <c r="F57" s="42"/>
      <c r="G57" s="42"/>
      <c r="H57" s="43"/>
      <c r="I57" s="8"/>
      <c r="J57" s="8"/>
      <c r="K57" s="8"/>
      <c r="L57" s="8"/>
      <c r="M57" s="8"/>
      <c r="N57" s="98"/>
      <c r="O57" s="8"/>
      <c r="P57" s="8"/>
      <c r="S57" s="80"/>
      <c r="V57" s="100"/>
    </row>
    <row r="58" spans="1:22" ht="5.25" customHeight="1">
      <c r="A58" s="40"/>
      <c r="B58" s="40"/>
      <c r="C58" s="8"/>
      <c r="D58" s="43"/>
      <c r="E58" s="83"/>
      <c r="F58" s="83"/>
      <c r="G58" s="83"/>
      <c r="H58" s="83"/>
      <c r="I58" s="8"/>
      <c r="J58" s="8"/>
      <c r="K58" s="8"/>
      <c r="L58" s="8"/>
      <c r="M58" s="8"/>
      <c r="N58" s="98"/>
      <c r="O58" s="8"/>
      <c r="P58" s="8"/>
      <c r="S58" s="80"/>
      <c r="V58" s="100"/>
    </row>
    <row r="59" spans="1:22" ht="6" customHeight="1">
      <c r="A59" s="8"/>
      <c r="B59" s="8"/>
      <c r="C59" s="8"/>
      <c r="D59" s="8"/>
      <c r="E59" s="84"/>
      <c r="F59" s="84"/>
      <c r="G59" s="84"/>
      <c r="H59" s="84"/>
      <c r="I59" s="8"/>
      <c r="J59" s="8"/>
      <c r="K59" s="8"/>
      <c r="L59" s="8"/>
      <c r="M59" s="8"/>
      <c r="N59" s="98"/>
      <c r="O59" s="8"/>
      <c r="P59" s="8"/>
      <c r="S59" s="80"/>
      <c r="V59" s="100"/>
    </row>
    <row r="60" spans="1:22" ht="15" customHeight="1">
      <c r="A60" s="8"/>
      <c r="B60" s="8"/>
      <c r="C60" s="8"/>
      <c r="D60" s="8"/>
      <c r="E60" s="187" t="s">
        <v>90</v>
      </c>
      <c r="F60" s="187"/>
      <c r="G60" s="53"/>
      <c r="H60" s="53"/>
      <c r="I60" s="8"/>
      <c r="J60" s="8"/>
      <c r="K60" s="8"/>
      <c r="L60" s="8"/>
      <c r="M60" s="8"/>
      <c r="N60" s="98"/>
      <c r="O60" s="8"/>
      <c r="P60" s="8"/>
      <c r="S60" s="80"/>
      <c r="V60" s="100"/>
    </row>
    <row r="61" spans="1:22" ht="6" customHeight="1">
      <c r="A61" s="8"/>
      <c r="B61" s="8"/>
      <c r="C61" s="8"/>
      <c r="D61" s="8"/>
      <c r="E61" s="45"/>
      <c r="F61" s="46"/>
      <c r="G61" s="8"/>
      <c r="H61" s="31"/>
      <c r="I61" s="8"/>
      <c r="J61" s="8"/>
      <c r="K61" s="8"/>
      <c r="L61" s="8"/>
      <c r="M61" s="8"/>
      <c r="N61" s="98"/>
      <c r="O61" s="8"/>
      <c r="P61" s="31"/>
      <c r="S61" s="80"/>
      <c r="V61" s="100"/>
    </row>
    <row r="62" spans="1:22" ht="24" customHeight="1">
      <c r="A62" s="58"/>
      <c r="B62" s="58"/>
      <c r="C62" s="58"/>
      <c r="D62" s="31"/>
      <c r="E62" s="185" t="s">
        <v>91</v>
      </c>
      <c r="F62" s="99" t="s">
        <v>92</v>
      </c>
      <c r="G62" s="31"/>
      <c r="H62" s="78" t="s">
        <v>93</v>
      </c>
      <c r="I62" s="36"/>
      <c r="J62" s="58"/>
      <c r="K62" s="58"/>
      <c r="L62" s="58"/>
      <c r="M62" s="58"/>
      <c r="N62" s="98"/>
      <c r="O62" s="31"/>
      <c r="P62" s="82" t="s">
        <v>20</v>
      </c>
      <c r="S62" s="80"/>
      <c r="V62" s="101" t="s">
        <v>94</v>
      </c>
    </row>
    <row r="63" spans="1:22" ht="24" customHeight="1">
      <c r="A63" s="58"/>
      <c r="B63" s="58"/>
      <c r="C63" s="58"/>
      <c r="D63" s="31"/>
      <c r="E63" s="185"/>
      <c r="F63" s="99" t="s">
        <v>95</v>
      </c>
      <c r="G63" s="31"/>
      <c r="H63" s="78" t="s">
        <v>93</v>
      </c>
      <c r="I63" s="36"/>
      <c r="J63" s="58"/>
      <c r="K63" s="58"/>
      <c r="L63" s="58"/>
      <c r="M63" s="58"/>
      <c r="N63" s="98"/>
      <c r="O63" s="31"/>
      <c r="P63" s="82" t="s">
        <v>20</v>
      </c>
      <c r="S63" s="80"/>
      <c r="V63" s="101" t="s">
        <v>96</v>
      </c>
    </row>
    <row r="64" spans="1:22" ht="15" customHeight="1">
      <c r="A64" s="58"/>
      <c r="B64" s="58"/>
      <c r="C64" s="58"/>
      <c r="D64" s="31"/>
      <c r="E64" s="185" t="s">
        <v>97</v>
      </c>
      <c r="F64" s="99" t="s">
        <v>98</v>
      </c>
      <c r="G64" s="31"/>
      <c r="H64" s="78" t="s">
        <v>99</v>
      </c>
      <c r="I64" s="36"/>
      <c r="J64" s="58"/>
      <c r="K64" s="58"/>
      <c r="L64" s="58"/>
      <c r="M64" s="58"/>
      <c r="N64" s="98"/>
      <c r="O64" s="31"/>
      <c r="P64" s="82" t="s">
        <v>20</v>
      </c>
      <c r="S64" s="80"/>
      <c r="V64" s="101" t="s">
        <v>100</v>
      </c>
    </row>
    <row r="65" spans="1:22" ht="15" customHeight="1">
      <c r="A65" s="58"/>
      <c r="B65" s="58"/>
      <c r="C65" s="58"/>
      <c r="D65" s="31"/>
      <c r="E65" s="185"/>
      <c r="F65" s="99" t="s">
        <v>101</v>
      </c>
      <c r="G65" s="31"/>
      <c r="H65" s="78" t="s">
        <v>102</v>
      </c>
      <c r="I65" s="36"/>
      <c r="J65" s="58"/>
      <c r="K65" s="58"/>
      <c r="L65" s="58"/>
      <c r="M65" s="58"/>
      <c r="N65" s="98"/>
      <c r="O65" s="31"/>
      <c r="P65" s="82" t="s">
        <v>20</v>
      </c>
      <c r="S65" s="80"/>
      <c r="V65" s="101" t="s">
        <v>103</v>
      </c>
    </row>
    <row r="66" spans="1:22" ht="15" customHeight="1">
      <c r="A66" s="58"/>
      <c r="B66" s="58"/>
      <c r="C66" s="58"/>
      <c r="D66" s="31"/>
      <c r="E66" s="185" t="s">
        <v>104</v>
      </c>
      <c r="F66" s="99" t="s">
        <v>98</v>
      </c>
      <c r="G66" s="31"/>
      <c r="H66" s="78" t="s">
        <v>105</v>
      </c>
      <c r="I66" s="36"/>
      <c r="J66" s="58"/>
      <c r="K66" s="58"/>
      <c r="L66" s="58"/>
      <c r="M66" s="58"/>
      <c r="N66" s="98"/>
      <c r="O66" s="31"/>
      <c r="P66" s="82" t="s">
        <v>20</v>
      </c>
      <c r="S66" s="80"/>
      <c r="V66" s="101" t="s">
        <v>106</v>
      </c>
    </row>
    <row r="67" spans="1:22" ht="15" customHeight="1">
      <c r="A67" s="58"/>
      <c r="B67" s="58"/>
      <c r="C67" s="58"/>
      <c r="D67" s="31"/>
      <c r="E67" s="185"/>
      <c r="F67" s="99" t="s">
        <v>101</v>
      </c>
      <c r="G67" s="31"/>
      <c r="H67" s="78" t="s">
        <v>107</v>
      </c>
      <c r="I67" s="36"/>
      <c r="J67" s="58"/>
      <c r="K67" s="58"/>
      <c r="L67" s="58"/>
      <c r="M67" s="58"/>
      <c r="N67" s="98"/>
      <c r="O67" s="31"/>
      <c r="P67" s="82" t="s">
        <v>20</v>
      </c>
      <c r="S67" s="80"/>
      <c r="V67" s="101" t="s">
        <v>108</v>
      </c>
    </row>
    <row r="68" spans="1:22" ht="15" customHeight="1">
      <c r="A68" s="8"/>
      <c r="B68" s="8"/>
      <c r="C68" s="8"/>
      <c r="D68" s="31"/>
      <c r="E68" s="185" t="s">
        <v>109</v>
      </c>
      <c r="F68" s="99" t="s">
        <v>98</v>
      </c>
      <c r="G68" s="31"/>
      <c r="H68" s="78" t="s">
        <v>110</v>
      </c>
      <c r="I68" s="36"/>
      <c r="J68" s="8"/>
      <c r="K68" s="8"/>
      <c r="L68" s="8"/>
      <c r="M68" s="8"/>
      <c r="N68" s="98"/>
      <c r="O68" s="31"/>
      <c r="P68" s="82" t="s">
        <v>20</v>
      </c>
      <c r="S68" s="80"/>
      <c r="V68" s="101" t="s">
        <v>111</v>
      </c>
    </row>
    <row r="69" spans="1:22" ht="15" customHeight="1">
      <c r="A69" s="8"/>
      <c r="B69" s="8"/>
      <c r="C69" s="8"/>
      <c r="D69" s="31"/>
      <c r="E69" s="185"/>
      <c r="F69" s="99" t="s">
        <v>112</v>
      </c>
      <c r="G69" s="31"/>
      <c r="H69" s="78" t="s">
        <v>113</v>
      </c>
      <c r="I69" s="36"/>
      <c r="J69" s="8"/>
      <c r="K69" s="8"/>
      <c r="L69" s="8"/>
      <c r="M69" s="8"/>
      <c r="N69" s="98"/>
      <c r="O69" s="31"/>
      <c r="P69" s="82" t="s">
        <v>20</v>
      </c>
      <c r="S69" s="80"/>
      <c r="V69" s="101" t="s">
        <v>114</v>
      </c>
    </row>
    <row r="70" spans="1:22" ht="15" customHeight="1">
      <c r="A70" s="8"/>
      <c r="B70" s="8"/>
      <c r="C70" s="8"/>
      <c r="D70" s="31"/>
      <c r="E70" s="185"/>
      <c r="F70" s="99" t="s">
        <v>101</v>
      </c>
      <c r="G70" s="31"/>
      <c r="H70" s="78" t="s">
        <v>107</v>
      </c>
      <c r="I70" s="36"/>
      <c r="J70" s="8"/>
      <c r="K70" s="8"/>
      <c r="L70" s="8"/>
      <c r="M70" s="8"/>
      <c r="N70" s="98"/>
      <c r="O70" s="31"/>
      <c r="P70" s="82" t="s">
        <v>20</v>
      </c>
      <c r="S70" s="80"/>
      <c r="V70" s="101" t="s">
        <v>115</v>
      </c>
    </row>
    <row r="71" spans="1:22" ht="15" customHeight="1">
      <c r="A71" s="8"/>
      <c r="B71" s="8"/>
      <c r="C71" s="8"/>
      <c r="D71" s="31"/>
      <c r="E71" s="185"/>
      <c r="F71" s="99" t="s">
        <v>116</v>
      </c>
      <c r="G71" s="31"/>
      <c r="H71" s="152" t="s">
        <v>117</v>
      </c>
      <c r="I71" s="36"/>
      <c r="J71" s="8"/>
      <c r="K71" s="8"/>
      <c r="L71" s="8"/>
      <c r="M71" s="8"/>
      <c r="N71" s="98"/>
      <c r="O71" s="31"/>
      <c r="P71" s="82" t="s">
        <v>20</v>
      </c>
      <c r="S71" s="80"/>
      <c r="V71" s="101" t="s">
        <v>118</v>
      </c>
    </row>
    <row r="72" spans="1:22" ht="9" customHeight="1">
      <c r="A72" s="8"/>
      <c r="B72" s="8"/>
      <c r="C72" s="8"/>
      <c r="D72" s="8"/>
      <c r="E72" s="47"/>
      <c r="F72" s="31"/>
      <c r="G72" s="8"/>
      <c r="H72" s="39"/>
      <c r="I72" s="8"/>
      <c r="J72" s="8"/>
      <c r="K72" s="8"/>
      <c r="L72" s="8"/>
      <c r="M72" s="8"/>
      <c r="N72" s="8"/>
      <c r="O72" s="8"/>
      <c r="P72" s="31"/>
    </row>
    <row r="73" spans="1:22" ht="5.25" customHeight="1">
      <c r="E73" s="83"/>
      <c r="F73" s="83"/>
      <c r="G73" s="83"/>
      <c r="H73" s="83"/>
    </row>
    <row r="74" spans="1:22" ht="5.25" customHeight="1">
      <c r="E74" s="84"/>
      <c r="F74" s="84"/>
      <c r="G74" s="84"/>
      <c r="H74" s="84"/>
    </row>
    <row r="75" spans="1:22" ht="15" customHeight="1">
      <c r="A75" s="8"/>
      <c r="B75" s="8"/>
      <c r="C75" s="8"/>
      <c r="D75" s="8"/>
      <c r="E75" s="186" t="s">
        <v>119</v>
      </c>
      <c r="F75" s="186"/>
      <c r="G75" s="186"/>
      <c r="H75" s="186"/>
      <c r="I75" s="8"/>
      <c r="J75" s="8"/>
      <c r="K75" s="8"/>
      <c r="L75" s="8"/>
      <c r="M75" s="8"/>
      <c r="N75" s="8"/>
      <c r="O75" s="8"/>
      <c r="P75" s="8"/>
    </row>
    <row r="76" spans="1:22" ht="5.25" customHeight="1">
      <c r="E76" s="83"/>
      <c r="F76" s="83"/>
      <c r="G76" s="83"/>
      <c r="H76" s="83"/>
    </row>
    <row r="77" spans="1:22" ht="5.25" customHeight="1">
      <c r="E77" s="84"/>
      <c r="F77" s="84"/>
      <c r="G77" s="84"/>
      <c r="H77" s="84"/>
    </row>
    <row r="78" spans="1:22" ht="42" customHeight="1">
      <c r="A78" s="40"/>
      <c r="B78" s="40"/>
      <c r="C78" s="58"/>
      <c r="D78" s="43"/>
      <c r="E78" s="185" t="s">
        <v>120</v>
      </c>
      <c r="F78" s="185"/>
      <c r="G78" s="31"/>
      <c r="H78" s="81"/>
      <c r="I78" s="58"/>
      <c r="J78" s="58"/>
      <c r="K78" s="58"/>
      <c r="L78" s="58"/>
      <c r="M78" s="58"/>
      <c r="N78" s="58"/>
      <c r="O78" s="58"/>
      <c r="P78" s="58"/>
      <c r="S78" s="77" t="s">
        <v>121</v>
      </c>
    </row>
    <row r="79" spans="1:22" ht="3" customHeight="1"/>
    <row r="80" spans="1:22" ht="24" customHeight="1">
      <c r="A80" s="40"/>
      <c r="B80" s="40"/>
      <c r="C80" s="58"/>
      <c r="D80" s="43"/>
      <c r="E80" s="185" t="s">
        <v>122</v>
      </c>
      <c r="F80" s="185"/>
      <c r="G80" s="31"/>
      <c r="H80" s="153" t="str">
        <f>HYPERLINK("https://eias.ru/files/46te.stx.eias.justification.rtf","Загрузить")</f>
        <v>Загрузить</v>
      </c>
      <c r="I80" s="58"/>
      <c r="J80" s="58"/>
      <c r="K80" s="58"/>
      <c r="L80" s="58"/>
      <c r="M80" s="58"/>
      <c r="N80" s="58"/>
      <c r="O80" s="58"/>
      <c r="P80" s="58"/>
      <c r="S80" s="80"/>
    </row>
    <row r="81" spans="5:8" ht="3" hidden="1" customHeight="1"/>
    <row r="82" spans="5:8" ht="10.5" hidden="1" customHeight="1"/>
    <row r="83" spans="5:8" ht="5.25" customHeight="1">
      <c r="E83" s="83"/>
      <c r="F83" s="83"/>
      <c r="G83" s="83"/>
      <c r="H83" s="83"/>
    </row>
    <row r="84" spans="5:8" ht="5.25" customHeight="1">
      <c r="E84" s="84"/>
      <c r="F84" s="84"/>
      <c r="G84" s="84"/>
      <c r="H84" s="84"/>
    </row>
    <row r="85" spans="5:8" ht="30.75" customHeight="1">
      <c r="H85" s="75" t="str">
        <f>"Статистика предоставления отчётов за "&amp;IF(YEAR="","(год не выбран)",YEAR&amp;" год")</f>
        <v>Статистика предоставления отчётов за 2025 год</v>
      </c>
    </row>
    <row r="86" spans="5:8" ht="15" customHeight="1">
      <c r="E86" s="184" t="s">
        <v>123</v>
      </c>
      <c r="F86" s="85" t="s">
        <v>124</v>
      </c>
      <c r="G86" s="86"/>
      <c r="H86" s="71" t="s">
        <v>125</v>
      </c>
    </row>
    <row r="87" spans="5:8" ht="15" customHeight="1">
      <c r="E87" s="184"/>
      <c r="F87" s="85" t="s">
        <v>126</v>
      </c>
      <c r="G87" s="86"/>
      <c r="H87" s="71" t="s">
        <v>127</v>
      </c>
    </row>
    <row r="88" spans="5:8" ht="15" customHeight="1">
      <c r="E88" s="184" t="s">
        <v>128</v>
      </c>
      <c r="F88" s="85" t="s">
        <v>124</v>
      </c>
      <c r="G88" s="86"/>
      <c r="H88" s="71" t="s">
        <v>129</v>
      </c>
    </row>
    <row r="89" spans="5:8" ht="15" customHeight="1">
      <c r="E89" s="184"/>
      <c r="F89" s="85" t="s">
        <v>126</v>
      </c>
      <c r="G89" s="86"/>
      <c r="H89" s="71" t="s">
        <v>127</v>
      </c>
    </row>
    <row r="90" spans="5:8" ht="15" customHeight="1">
      <c r="E90" s="184" t="s">
        <v>130</v>
      </c>
      <c r="F90" s="85" t="s">
        <v>124</v>
      </c>
      <c r="G90" s="86"/>
      <c r="H90" s="71" t="s">
        <v>131</v>
      </c>
    </row>
    <row r="91" spans="5:8" ht="15" customHeight="1">
      <c r="E91" s="184"/>
      <c r="F91" s="85" t="s">
        <v>126</v>
      </c>
      <c r="G91" s="86"/>
      <c r="H91" s="71" t="s">
        <v>127</v>
      </c>
    </row>
    <row r="92" spans="5:8" ht="15" customHeight="1">
      <c r="E92" s="184" t="s">
        <v>132</v>
      </c>
      <c r="F92" s="85" t="s">
        <v>124</v>
      </c>
      <c r="G92" s="86"/>
      <c r="H92" s="71" t="s">
        <v>133</v>
      </c>
    </row>
    <row r="93" spans="5:8" ht="15" customHeight="1">
      <c r="E93" s="184"/>
      <c r="F93" s="85" t="s">
        <v>126</v>
      </c>
      <c r="G93" s="86"/>
      <c r="H93" s="71" t="s">
        <v>127</v>
      </c>
    </row>
    <row r="94" spans="5:8" ht="15" customHeight="1">
      <c r="E94" s="184" t="s">
        <v>134</v>
      </c>
      <c r="F94" s="85" t="s">
        <v>124</v>
      </c>
      <c r="G94" s="86"/>
      <c r="H94" s="71" t="s">
        <v>135</v>
      </c>
    </row>
    <row r="95" spans="5:8" ht="15" customHeight="1">
      <c r="E95" s="184"/>
      <c r="F95" s="85" t="s">
        <v>126</v>
      </c>
      <c r="G95" s="86"/>
      <c r="H95" s="71" t="s">
        <v>127</v>
      </c>
    </row>
    <row r="96" spans="5:8" ht="15" customHeight="1">
      <c r="E96" s="184" t="s">
        <v>136</v>
      </c>
      <c r="F96" s="85" t="s">
        <v>124</v>
      </c>
      <c r="G96" s="86"/>
      <c r="H96" s="71" t="s">
        <v>137</v>
      </c>
    </row>
    <row r="97" spans="5:8" ht="15" customHeight="1">
      <c r="E97" s="184"/>
      <c r="F97" s="85" t="s">
        <v>126</v>
      </c>
      <c r="G97" s="86"/>
      <c r="H97" s="71" t="s">
        <v>127</v>
      </c>
    </row>
    <row r="98" spans="5:8" ht="15" customHeight="1">
      <c r="E98" s="184" t="s">
        <v>138</v>
      </c>
      <c r="F98" s="85" t="s">
        <v>124</v>
      </c>
      <c r="G98" s="86"/>
      <c r="H98" s="71" t="s">
        <v>139</v>
      </c>
    </row>
    <row r="99" spans="5:8" ht="15" customHeight="1">
      <c r="E99" s="184"/>
      <c r="F99" s="85" t="s">
        <v>126</v>
      </c>
      <c r="G99" s="86"/>
      <c r="H99" s="71" t="s">
        <v>127</v>
      </c>
    </row>
    <row r="100" spans="5:8" ht="15" customHeight="1">
      <c r="E100" s="184" t="s">
        <v>140</v>
      </c>
      <c r="F100" s="85" t="s">
        <v>124</v>
      </c>
      <c r="G100" s="86"/>
      <c r="H100" s="71" t="s">
        <v>141</v>
      </c>
    </row>
    <row r="101" spans="5:8" ht="15" customHeight="1">
      <c r="E101" s="184"/>
      <c r="F101" s="85" t="s">
        <v>126</v>
      </c>
      <c r="G101" s="86"/>
      <c r="H101" s="71" t="s">
        <v>127</v>
      </c>
    </row>
    <row r="102" spans="5:8" ht="15" customHeight="1">
      <c r="E102" s="184" t="s">
        <v>142</v>
      </c>
      <c r="F102" s="85" t="s">
        <v>124</v>
      </c>
      <c r="G102" s="86"/>
      <c r="H102" s="71" t="s">
        <v>143</v>
      </c>
    </row>
    <row r="103" spans="5:8" ht="15" customHeight="1">
      <c r="E103" s="184"/>
      <c r="F103" s="85" t="s">
        <v>126</v>
      </c>
      <c r="G103" s="86"/>
      <c r="H103" s="71" t="s">
        <v>127</v>
      </c>
    </row>
    <row r="104" spans="5:8" ht="15" customHeight="1">
      <c r="E104" s="184" t="s">
        <v>144</v>
      </c>
      <c r="F104" s="85" t="s">
        <v>124</v>
      </c>
      <c r="G104" s="86"/>
      <c r="H104" s="71" t="s">
        <v>145</v>
      </c>
    </row>
    <row r="105" spans="5:8" ht="15" customHeight="1">
      <c r="E105" s="184"/>
      <c r="F105" s="85" t="s">
        <v>126</v>
      </c>
      <c r="G105" s="86"/>
      <c r="H105" s="71" t="s">
        <v>127</v>
      </c>
    </row>
    <row r="106" spans="5:8" ht="15" customHeight="1">
      <c r="E106" s="184" t="s">
        <v>146</v>
      </c>
      <c r="F106" s="85" t="s">
        <v>124</v>
      </c>
      <c r="G106" s="86"/>
      <c r="H106" s="71" t="s">
        <v>147</v>
      </c>
    </row>
    <row r="107" spans="5:8" ht="15" customHeight="1">
      <c r="E107" s="184"/>
      <c r="F107" s="85" t="s">
        <v>126</v>
      </c>
      <c r="G107" s="86"/>
      <c r="H107" s="71" t="s">
        <v>127</v>
      </c>
    </row>
    <row r="108" spans="5:8" ht="0" hidden="1" customHeight="1">
      <c r="E108" s="184" t="s">
        <v>30</v>
      </c>
      <c r="F108" s="85" t="s">
        <v>124</v>
      </c>
      <c r="G108" s="86"/>
      <c r="H108" s="154"/>
    </row>
    <row r="109" spans="5:8" ht="0" hidden="1" customHeight="1">
      <c r="E109" s="184"/>
      <c r="F109" s="85" t="s">
        <v>126</v>
      </c>
      <c r="G109" s="86"/>
      <c r="H109" s="154"/>
    </row>
    <row r="110" spans="5:8" ht="5.25" customHeight="1">
      <c r="E110" s="83"/>
      <c r="F110" s="83"/>
      <c r="G110" s="83"/>
      <c r="H110" s="83"/>
    </row>
    <row r="111" spans="5:8" ht="5.25" customHeight="1">
      <c r="E111" s="84"/>
      <c r="F111" s="84"/>
      <c r="G111" s="84"/>
      <c r="H111" s="84"/>
    </row>
  </sheetData>
  <sheetProtection formatColumns="0" formatRows="0" insertRows="0" deleteColumns="0" deleteRows="0" sort="0" autoFilter="0"/>
  <mergeCells count="48">
    <mergeCell ref="E35:F35"/>
    <mergeCell ref="E33:F33"/>
    <mergeCell ref="E39:F39"/>
    <mergeCell ref="E37:F37"/>
    <mergeCell ref="E31:F31"/>
    <mergeCell ref="S15:S30"/>
    <mergeCell ref="S10:S13"/>
    <mergeCell ref="E22:F22"/>
    <mergeCell ref="E23:F23"/>
    <mergeCell ref="E25:F25"/>
    <mergeCell ref="E27:F27"/>
    <mergeCell ref="E29:F29"/>
    <mergeCell ref="E14:F14"/>
    <mergeCell ref="E4:H4"/>
    <mergeCell ref="E6:F6"/>
    <mergeCell ref="E16:F16"/>
    <mergeCell ref="E18:F18"/>
    <mergeCell ref="E21:F21"/>
    <mergeCell ref="E11:F11"/>
    <mergeCell ref="E12:F12"/>
    <mergeCell ref="E20:F20"/>
    <mergeCell ref="E80:F80"/>
    <mergeCell ref="E78:F78"/>
    <mergeCell ref="E45:F45"/>
    <mergeCell ref="E43:F43"/>
    <mergeCell ref="E41:F41"/>
    <mergeCell ref="E75:H75"/>
    <mergeCell ref="E60:F60"/>
    <mergeCell ref="E62:E63"/>
    <mergeCell ref="E64:E65"/>
    <mergeCell ref="E66:E67"/>
    <mergeCell ref="E68:E71"/>
    <mergeCell ref="E50:F50"/>
    <mergeCell ref="E52:H52"/>
    <mergeCell ref="E54:H54"/>
    <mergeCell ref="E47:F47"/>
    <mergeCell ref="E86:E87"/>
    <mergeCell ref="E88:E89"/>
    <mergeCell ref="E90:E91"/>
    <mergeCell ref="E92:E93"/>
    <mergeCell ref="E94:E95"/>
    <mergeCell ref="E106:E107"/>
    <mergeCell ref="E108:E109"/>
    <mergeCell ref="E96:E97"/>
    <mergeCell ref="E98:E99"/>
    <mergeCell ref="E100:E101"/>
    <mergeCell ref="E102:E103"/>
    <mergeCell ref="E104:E105"/>
  </mergeCells>
  <dataValidations count="7">
    <dataValidation type="list" allowBlank="1" showInputMessage="1" showErrorMessage="1" promptTitle="Внимание" prompt="Пожалуйста, выберите значение из списка" sqref="H12">
      <formula1>MONTH_LIST</formula1>
    </dataValidation>
    <dataValidation type="list" allowBlank="1" showInputMessage="1" showErrorMessage="1" promptTitle="Внимание" prompt="Пожалуйста, выберите значение из списка" sqref="H14">
      <formula1>HEATING_PERIOD_LIST</formula1>
    </dataValidation>
    <dataValidation type="list" allowBlank="1" showInputMessage="1" showErrorMessage="1" promptTitle="Внимание" prompt="Пожалуйста, выберите значение из списка" sqref="H23">
      <formula1>LIST_OKOPF_DATA</formula1>
    </dataValidation>
    <dataValidation type="list" allowBlank="1" showInputMessage="1" showErrorMessage="1" promptTitle="Внимание" prompt="Пожалуйста, выберите значение из списка" sqref="H27">
      <formula1>REPORT_TYPE_LIST</formula1>
    </dataValidation>
    <dataValidation type="list" allowBlank="1" showInputMessage="1" showErrorMessage="1" promptTitle="Внимание" prompt="Пожалуйста, выберите значение из списка" sqref="H45">
      <formula1>TAX_SYSTEM_LIST</formula1>
    </dataValidation>
    <dataValidation type="list" allowBlank="1" showInputMessage="1" showErrorMessage="1" promptTitle="Внимание" prompt="Пожалуйста, выберите значение из списка" sqref="H31">
      <formula1>TF_LIST</formula1>
    </dataValidation>
    <dataValidation type="list" allowBlank="1" showInputMessage="1" showErrorMessage="1" promptTitle="Внимание" prompt="Пожалуйста, выберите значение из списка" sqref="H35">
      <formula1>YES_NO</formula1>
    </dataValidation>
  </dataValidations>
  <hyperlinks>
    <hyperlink ref="E8" r:id="rId1" display="https://sp.eias.ru/knowledgebase.php?article=126"/>
    <hyperlink ref="H71" r:id="rId2"/>
    <hyperlink ref="H80" r:id="rId3" display="https://eias.ru/files/46te.stx.eias.justification.rtf"/>
  </hyperlinks>
  <pageMargins left="0.7" right="0.7" top="0.75" bottom="0.75" header="0.3" footer="0.3"/>
  <pageSetup paperSize="9" scale="50" orientation="portrait" r:id="rId4"/>
  <headerFooter>
    <oddHeader>&amp;L&amp;C&amp;R</oddHeader>
    <oddFooter>&amp;L&amp;C&amp;R</oddFooter>
    <evenHeader>&amp;L&amp;C&amp;R</evenHeader>
    <evenFooter>&amp;L&amp;C&amp;R</evenFooter>
  </headerFooter>
  <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  <pageSetUpPr fitToPage="1"/>
  </sheetPr>
  <dimension ref="A1:R130"/>
  <sheetViews>
    <sheetView showGridLines="0" tabSelected="1" topLeftCell="C67" workbookViewId="0">
      <selection activeCell="D8" sqref="D8:R130"/>
    </sheetView>
  </sheetViews>
  <sheetFormatPr defaultRowHeight="10.5" customHeight="1"/>
  <cols>
    <col min="1" max="2" width="4.7109375" style="68" hidden="1" customWidth="1"/>
    <col min="3" max="3" width="2.7109375" style="68" customWidth="1"/>
    <col min="4" max="4" width="3.7109375" style="68" customWidth="1"/>
    <col min="5" max="5" width="5.7109375" style="68" customWidth="1"/>
    <col min="6" max="6" width="55.7109375" style="68" customWidth="1"/>
    <col min="7" max="7" width="6.7109375" style="68" customWidth="1"/>
    <col min="8" max="8" width="1.7109375" style="68" hidden="1" customWidth="1"/>
    <col min="9" max="16" width="13.7109375" style="68" customWidth="1"/>
    <col min="17" max="17" width="1.7109375" style="68" hidden="1" customWidth="1"/>
    <col min="18" max="18" width="25.7109375" style="68" customWidth="1"/>
  </cols>
  <sheetData>
    <row r="1" spans="1:18" ht="10.5" hidden="1" customHeight="1"/>
    <row r="2" spans="1:18" ht="10.5" hidden="1" customHeight="1"/>
    <row r="3" spans="1:18" ht="10.5" hidden="1" customHeight="1">
      <c r="I3" s="105" t="s">
        <v>148</v>
      </c>
      <c r="J3" s="104" t="s">
        <v>149</v>
      </c>
      <c r="K3" s="104" t="s">
        <v>150</v>
      </c>
      <c r="L3" s="104" t="s">
        <v>151</v>
      </c>
      <c r="M3" s="105" t="s">
        <v>152</v>
      </c>
      <c r="N3" s="104" t="s">
        <v>153</v>
      </c>
      <c r="O3" s="104" t="s">
        <v>154</v>
      </c>
      <c r="P3" s="104" t="s">
        <v>155</v>
      </c>
      <c r="R3" s="104" t="s">
        <v>156</v>
      </c>
    </row>
    <row r="4" spans="1:18" ht="10.5" hidden="1" customHeight="1">
      <c r="G4" s="67"/>
      <c r="I4" s="67"/>
      <c r="J4" s="67"/>
      <c r="K4" s="67"/>
      <c r="L4" s="67"/>
      <c r="M4" s="67"/>
      <c r="N4" s="67"/>
      <c r="O4" s="67"/>
      <c r="P4" s="67"/>
      <c r="R4" s="67"/>
    </row>
    <row r="5" spans="1:18" ht="10.5" hidden="1" customHeight="1">
      <c r="A5" s="66"/>
    </row>
    <row r="6" spans="1:18" ht="10.5" hidden="1" customHeight="1">
      <c r="A6" s="66"/>
    </row>
    <row r="7" spans="1:18" ht="6" customHeight="1">
      <c r="A7" s="66"/>
      <c r="D7" s="61"/>
      <c r="E7" s="61"/>
      <c r="F7" s="61"/>
      <c r="G7" s="61"/>
      <c r="I7" s="61"/>
      <c r="J7" s="61"/>
      <c r="K7" s="61"/>
      <c r="L7" s="61"/>
      <c r="M7" s="61"/>
      <c r="N7" s="61"/>
      <c r="O7" s="61"/>
    </row>
    <row r="8" spans="1:18" ht="12" customHeight="1">
      <c r="A8" s="66"/>
      <c r="D8" s="69" t="s">
        <v>157</v>
      </c>
      <c r="E8" s="69"/>
      <c r="F8" s="69"/>
      <c r="G8" s="65"/>
      <c r="I8" s="65"/>
      <c r="J8" s="65"/>
      <c r="K8" s="65"/>
      <c r="L8" s="65"/>
      <c r="M8" s="65"/>
      <c r="N8" s="65"/>
      <c r="O8" s="65"/>
    </row>
    <row r="9" spans="1:18" ht="12" customHeight="1">
      <c r="D9" s="108" t="str">
        <f>IF(ORG="","Не определено",ORG)</f>
        <v>ООО "Октябрьское КХ"</v>
      </c>
      <c r="E9" s="108"/>
      <c r="F9" s="108"/>
    </row>
    <row r="10" spans="1:18" ht="15" customHeight="1">
      <c r="D10" s="107"/>
      <c r="E10" s="107"/>
      <c r="F10" s="107"/>
      <c r="G10" s="63"/>
      <c r="I10" s="63"/>
      <c r="J10" s="63"/>
      <c r="K10" s="63"/>
      <c r="L10" s="63"/>
      <c r="M10" s="63"/>
      <c r="N10" s="63"/>
      <c r="O10" s="63"/>
      <c r="P10" s="64" t="s">
        <v>158</v>
      </c>
      <c r="R10" s="64"/>
    </row>
    <row r="11" spans="1:18" ht="18" customHeight="1">
      <c r="C11" s="61"/>
      <c r="D11" s="207" t="s">
        <v>159</v>
      </c>
      <c r="E11" s="200" t="s">
        <v>160</v>
      </c>
      <c r="F11" s="200" t="s">
        <v>161</v>
      </c>
      <c r="G11" s="200" t="s">
        <v>162</v>
      </c>
      <c r="I11" s="200" t="s">
        <v>163</v>
      </c>
      <c r="J11" s="200"/>
      <c r="K11" s="200"/>
      <c r="L11" s="200"/>
      <c r="M11" s="200" t="s">
        <v>164</v>
      </c>
      <c r="N11" s="200"/>
      <c r="O11" s="200"/>
      <c r="P11" s="200"/>
      <c r="R11" s="200" t="s">
        <v>165</v>
      </c>
    </row>
    <row r="12" spans="1:18" ht="18" customHeight="1">
      <c r="C12" s="61"/>
      <c r="D12" s="208"/>
      <c r="E12" s="200"/>
      <c r="F12" s="200"/>
      <c r="G12" s="200"/>
      <c r="I12" s="200" t="s">
        <v>166</v>
      </c>
      <c r="J12" s="200" t="s">
        <v>167</v>
      </c>
      <c r="K12" s="200"/>
      <c r="L12" s="200"/>
      <c r="M12" s="200" t="s">
        <v>166</v>
      </c>
      <c r="N12" s="200" t="s">
        <v>167</v>
      </c>
      <c r="O12" s="200"/>
      <c r="P12" s="200"/>
      <c r="R12" s="200"/>
    </row>
    <row r="13" spans="1:18" ht="36" customHeight="1">
      <c r="C13" s="61"/>
      <c r="D13" s="209"/>
      <c r="E13" s="200"/>
      <c r="F13" s="200"/>
      <c r="G13" s="200"/>
      <c r="I13" s="200"/>
      <c r="J13" s="115" t="s">
        <v>168</v>
      </c>
      <c r="K13" s="115" t="s">
        <v>169</v>
      </c>
      <c r="L13" s="115" t="s">
        <v>170</v>
      </c>
      <c r="M13" s="200"/>
      <c r="N13" s="115" t="s">
        <v>168</v>
      </c>
      <c r="O13" s="115" t="s">
        <v>169</v>
      </c>
      <c r="P13" s="115" t="s">
        <v>170</v>
      </c>
      <c r="R13" s="200"/>
    </row>
    <row r="14" spans="1:18" ht="6" customHeight="1">
      <c r="D14" s="62"/>
      <c r="E14" s="62"/>
      <c r="F14" s="62"/>
      <c r="G14" s="62"/>
      <c r="I14" s="62"/>
      <c r="J14" s="62"/>
      <c r="K14" s="62"/>
      <c r="L14" s="62"/>
      <c r="M14" s="62"/>
      <c r="N14" s="62"/>
      <c r="O14" s="62"/>
      <c r="P14" s="62"/>
      <c r="R14" s="62"/>
    </row>
    <row r="15" spans="1:18" ht="15" customHeight="1">
      <c r="C15" s="61"/>
      <c r="D15" s="201" t="s">
        <v>171</v>
      </c>
      <c r="E15" s="155" t="s">
        <v>172</v>
      </c>
      <c r="F15" s="156" t="s">
        <v>173</v>
      </c>
      <c r="G15" s="157"/>
      <c r="I15" s="158"/>
      <c r="J15" s="159"/>
      <c r="K15" s="159"/>
      <c r="L15" s="159"/>
      <c r="M15" s="159"/>
      <c r="N15" s="159"/>
      <c r="O15" s="159"/>
      <c r="P15" s="157"/>
      <c r="R15" s="160"/>
    </row>
    <row r="16" spans="1:18" ht="15" customHeight="1">
      <c r="C16" s="61"/>
      <c r="D16" s="202"/>
      <c r="E16" s="119" t="s">
        <v>174</v>
      </c>
      <c r="F16" s="110" t="s">
        <v>175</v>
      </c>
      <c r="G16" s="115">
        <v>110</v>
      </c>
      <c r="I16" s="60">
        <f>SUM(J16:L16)</f>
        <v>0</v>
      </c>
      <c r="J16" s="70"/>
      <c r="K16" s="70"/>
      <c r="L16" s="70"/>
      <c r="M16" s="122">
        <f>SUM(N16:P16)</f>
        <v>0</v>
      </c>
      <c r="N16" s="123"/>
      <c r="O16" s="123"/>
      <c r="P16" s="123"/>
      <c r="R16" s="117"/>
    </row>
    <row r="17" spans="3:18" ht="15" customHeight="1">
      <c r="C17" s="61"/>
      <c r="D17" s="202"/>
      <c r="E17" s="119" t="s">
        <v>176</v>
      </c>
      <c r="F17" s="110" t="s">
        <v>177</v>
      </c>
      <c r="G17" s="115" t="s">
        <v>178</v>
      </c>
      <c r="I17" s="60">
        <f>SUM(J17:L17)</f>
        <v>0</v>
      </c>
      <c r="J17" s="60">
        <f>SUM(J20:J21)</f>
        <v>0</v>
      </c>
      <c r="K17" s="60">
        <f>SUM(K20:K21)</f>
        <v>0</v>
      </c>
      <c r="L17" s="60">
        <f>SUM(L20:L21)</f>
        <v>0</v>
      </c>
      <c r="M17" s="122">
        <f>SUM(N17:P17)</f>
        <v>0</v>
      </c>
      <c r="N17" s="122">
        <f>SUM(N20:N21)</f>
        <v>0</v>
      </c>
      <c r="O17" s="122">
        <f>SUM(O20:O21)</f>
        <v>0</v>
      </c>
      <c r="P17" s="122">
        <f>SUM(P20:P21)</f>
        <v>0</v>
      </c>
      <c r="R17" s="117"/>
    </row>
    <row r="18" spans="3:18" ht="6" hidden="1" customHeight="1">
      <c r="C18" s="61"/>
      <c r="D18" s="202"/>
      <c r="E18" s="119"/>
      <c r="F18" s="121"/>
      <c r="G18" s="136"/>
      <c r="I18" s="126"/>
      <c r="J18" s="126"/>
      <c r="K18" s="126"/>
      <c r="L18" s="126"/>
      <c r="M18" s="127"/>
      <c r="N18" s="127"/>
      <c r="O18" s="127"/>
      <c r="P18" s="127"/>
      <c r="R18" s="133"/>
    </row>
    <row r="19" spans="3:18" ht="6" hidden="1" customHeight="1">
      <c r="C19" s="61"/>
      <c r="D19" s="202"/>
      <c r="E19" s="119"/>
      <c r="F19" s="121"/>
      <c r="G19" s="136"/>
      <c r="I19" s="126"/>
      <c r="J19" s="126"/>
      <c r="K19" s="126"/>
      <c r="L19" s="126"/>
      <c r="M19" s="127"/>
      <c r="N19" s="127"/>
      <c r="O19" s="127"/>
      <c r="P19" s="127"/>
      <c r="R19" s="133"/>
    </row>
    <row r="20" spans="3:18" ht="15" customHeight="1">
      <c r="C20" s="61"/>
      <c r="D20" s="202"/>
      <c r="E20" s="119" t="s">
        <v>179</v>
      </c>
      <c r="F20" s="111" t="s">
        <v>180</v>
      </c>
      <c r="G20" s="115" t="s">
        <v>181</v>
      </c>
      <c r="I20" s="60">
        <f>SUM(J20:L20)</f>
        <v>0</v>
      </c>
      <c r="J20" s="70"/>
      <c r="K20" s="70"/>
      <c r="L20" s="70"/>
      <c r="M20" s="122">
        <f>SUM(N20:P20)</f>
        <v>0</v>
      </c>
      <c r="N20" s="123"/>
      <c r="O20" s="123"/>
      <c r="P20" s="123"/>
      <c r="R20" s="117"/>
    </row>
    <row r="21" spans="3:18" ht="15" customHeight="1">
      <c r="C21" s="61"/>
      <c r="D21" s="202"/>
      <c r="E21" s="119" t="s">
        <v>182</v>
      </c>
      <c r="F21" s="111" t="s">
        <v>183</v>
      </c>
      <c r="G21" s="115" t="s">
        <v>184</v>
      </c>
      <c r="I21" s="60">
        <f>SUM(J21:L21)</f>
        <v>0</v>
      </c>
      <c r="J21" s="70"/>
      <c r="K21" s="70"/>
      <c r="L21" s="70"/>
      <c r="M21" s="122">
        <f>SUM(N21:P21)</f>
        <v>0</v>
      </c>
      <c r="N21" s="123"/>
      <c r="O21" s="123"/>
      <c r="P21" s="123"/>
      <c r="R21" s="117"/>
    </row>
    <row r="22" spans="3:18" ht="15" customHeight="1">
      <c r="C22" s="61"/>
      <c r="D22" s="202"/>
      <c r="E22" s="119" t="s">
        <v>185</v>
      </c>
      <c r="F22" s="110" t="s">
        <v>186</v>
      </c>
      <c r="G22" s="115" t="s">
        <v>187</v>
      </c>
      <c r="I22" s="60">
        <f>SUM(J22:L22)</f>
        <v>0</v>
      </c>
      <c r="J22" s="70"/>
      <c r="K22" s="70"/>
      <c r="L22" s="70"/>
      <c r="M22" s="122">
        <f>SUM(N22:P22)</f>
        <v>0</v>
      </c>
      <c r="N22" s="123"/>
      <c r="O22" s="123"/>
      <c r="P22" s="123"/>
      <c r="R22" s="117"/>
    </row>
    <row r="23" spans="3:18" ht="6" hidden="1" customHeight="1">
      <c r="C23" s="61"/>
      <c r="D23" s="202"/>
      <c r="E23" s="119"/>
      <c r="F23" s="121"/>
      <c r="G23" s="136"/>
      <c r="I23" s="126"/>
      <c r="J23" s="126"/>
      <c r="K23" s="126"/>
      <c r="L23" s="126"/>
      <c r="M23" s="127"/>
      <c r="N23" s="127"/>
      <c r="O23" s="127"/>
      <c r="P23" s="127"/>
      <c r="R23" s="133"/>
    </row>
    <row r="24" spans="3:18" ht="6" hidden="1" customHeight="1">
      <c r="C24" s="61"/>
      <c r="D24" s="202"/>
      <c r="E24" s="119"/>
      <c r="F24" s="121"/>
      <c r="G24" s="136"/>
      <c r="I24" s="126"/>
      <c r="J24" s="126"/>
      <c r="K24" s="126"/>
      <c r="L24" s="126"/>
      <c r="M24" s="127"/>
      <c r="N24" s="127"/>
      <c r="O24" s="127"/>
      <c r="P24" s="127"/>
      <c r="R24" s="133"/>
    </row>
    <row r="25" spans="3:18" ht="6" hidden="1" customHeight="1">
      <c r="C25" s="61"/>
      <c r="D25" s="202"/>
      <c r="E25" s="119"/>
      <c r="F25" s="121"/>
      <c r="G25" s="136"/>
      <c r="I25" s="126"/>
      <c r="J25" s="126"/>
      <c r="K25" s="126"/>
      <c r="L25" s="126"/>
      <c r="M25" s="127"/>
      <c r="N25" s="127"/>
      <c r="O25" s="127"/>
      <c r="P25" s="127"/>
      <c r="R25" s="133"/>
    </row>
    <row r="26" spans="3:18" ht="15" customHeight="1">
      <c r="C26" s="61"/>
      <c r="D26" s="202"/>
      <c r="E26" s="119" t="s">
        <v>188</v>
      </c>
      <c r="F26" s="110" t="s">
        <v>189</v>
      </c>
      <c r="G26" s="115" t="s">
        <v>190</v>
      </c>
      <c r="I26" s="60">
        <f>SUM(J26:L26)</f>
        <v>0</v>
      </c>
      <c r="J26" s="70"/>
      <c r="K26" s="70"/>
      <c r="L26" s="70"/>
      <c r="M26" s="122">
        <f>SUM(N26:P26)</f>
        <v>0</v>
      </c>
      <c r="N26" s="123"/>
      <c r="O26" s="123"/>
      <c r="P26" s="123"/>
      <c r="R26" s="117"/>
    </row>
    <row r="27" spans="3:18" ht="27" customHeight="1">
      <c r="C27" s="61"/>
      <c r="D27" s="202"/>
      <c r="E27" s="119" t="s">
        <v>191</v>
      </c>
      <c r="F27" s="110" t="s">
        <v>192</v>
      </c>
      <c r="G27" s="115" t="s">
        <v>193</v>
      </c>
      <c r="I27" s="60">
        <f>SUM(J27:L27)</f>
        <v>0</v>
      </c>
      <c r="J27" s="70"/>
      <c r="K27" s="70"/>
      <c r="L27" s="70"/>
      <c r="M27" s="122">
        <f>SUM(N27:P27)</f>
        <v>0</v>
      </c>
      <c r="N27" s="123"/>
      <c r="O27" s="123"/>
      <c r="P27" s="123"/>
      <c r="R27" s="117"/>
    </row>
    <row r="28" spans="3:18" ht="6" hidden="1" customHeight="1">
      <c r="C28" s="61"/>
      <c r="D28" s="202"/>
      <c r="E28" s="119"/>
      <c r="F28" s="121"/>
      <c r="G28" s="136"/>
      <c r="I28" s="126"/>
      <c r="J28" s="126"/>
      <c r="K28" s="126"/>
      <c r="L28" s="126"/>
      <c r="M28" s="127"/>
      <c r="N28" s="127"/>
      <c r="O28" s="127"/>
      <c r="P28" s="127"/>
      <c r="R28" s="133"/>
    </row>
    <row r="29" spans="3:18" ht="15" customHeight="1">
      <c r="C29" s="61"/>
      <c r="D29" s="202"/>
      <c r="E29" s="119" t="s">
        <v>194</v>
      </c>
      <c r="F29" s="110" t="s">
        <v>195</v>
      </c>
      <c r="G29" s="115" t="s">
        <v>196</v>
      </c>
      <c r="I29" s="60">
        <f>SUM(J29:L29)</f>
        <v>0</v>
      </c>
      <c r="J29" s="70"/>
      <c r="K29" s="70"/>
      <c r="L29" s="70"/>
      <c r="M29" s="122">
        <f>SUM(N29:P29)</f>
        <v>0</v>
      </c>
      <c r="N29" s="123"/>
      <c r="O29" s="123"/>
      <c r="P29" s="123"/>
      <c r="R29" s="117"/>
    </row>
    <row r="30" spans="3:18" ht="15" customHeight="1">
      <c r="C30" s="61"/>
      <c r="D30" s="202"/>
      <c r="E30" s="119" t="s">
        <v>197</v>
      </c>
      <c r="F30" s="110" t="s">
        <v>198</v>
      </c>
      <c r="G30" s="115"/>
      <c r="I30" s="60">
        <f>SUM(J30:L30)</f>
        <v>0</v>
      </c>
      <c r="J30" s="60">
        <f>SUM(J16,J17,J22)</f>
        <v>0</v>
      </c>
      <c r="K30" s="60">
        <f>SUM(K16,K17,K22)</f>
        <v>0</v>
      </c>
      <c r="L30" s="60">
        <f>SUM(L16,L17,L22)</f>
        <v>0</v>
      </c>
      <c r="M30" s="122">
        <f>SUM(N30:P30)</f>
        <v>0</v>
      </c>
      <c r="N30" s="122">
        <f>SUM(N16,N17,N22)</f>
        <v>0</v>
      </c>
      <c r="O30" s="122">
        <f>SUM(O16,O17,O22)</f>
        <v>0</v>
      </c>
      <c r="P30" s="122">
        <f>SUM(P16,P17,P22)</f>
        <v>0</v>
      </c>
      <c r="R30" s="118"/>
    </row>
    <row r="31" spans="3:18" ht="15" customHeight="1">
      <c r="C31" s="61"/>
      <c r="D31" s="202"/>
      <c r="E31" s="119" t="s">
        <v>199</v>
      </c>
      <c r="F31" s="110" t="s">
        <v>200</v>
      </c>
      <c r="G31" s="115"/>
      <c r="I31" s="60">
        <f>SUM(J31:L31)</f>
        <v>0</v>
      </c>
      <c r="J31" s="60">
        <f>SUM(J16,J17,J22,J26)</f>
        <v>0</v>
      </c>
      <c r="K31" s="60">
        <f>SUM(K16,K17,K22,K26)</f>
        <v>0</v>
      </c>
      <c r="L31" s="60">
        <f>SUM(L16,L17,L22,L26)</f>
        <v>0</v>
      </c>
      <c r="M31" s="122">
        <f>SUM(N31:P31)</f>
        <v>0</v>
      </c>
      <c r="N31" s="122">
        <f>SUM(N16,N17,N22,N26)</f>
        <v>0</v>
      </c>
      <c r="O31" s="122">
        <f>SUM(O16,O17,O22,O26)</f>
        <v>0</v>
      </c>
      <c r="P31" s="122">
        <f>SUM(P16,P17,P22,P26)</f>
        <v>0</v>
      </c>
      <c r="R31" s="118"/>
    </row>
    <row r="32" spans="3:18" ht="15" customHeight="1">
      <c r="C32" s="61"/>
      <c r="D32" s="202"/>
      <c r="E32" s="119" t="s">
        <v>201</v>
      </c>
      <c r="F32" s="110" t="s">
        <v>202</v>
      </c>
      <c r="G32" s="115"/>
      <c r="I32" s="60">
        <f>SUM(J32:L32)</f>
        <v>0</v>
      </c>
      <c r="J32" s="60">
        <f>SUM(J16,J17,J22,J26,J27,J29)</f>
        <v>0</v>
      </c>
      <c r="K32" s="60">
        <f>SUM(K16,K17,K22,K26,K27,K29)</f>
        <v>0</v>
      </c>
      <c r="L32" s="60">
        <f>SUM(L16,L17,L22,L26,L27,L29)</f>
        <v>0</v>
      </c>
      <c r="M32" s="122">
        <f>SUM(N32:P32)</f>
        <v>0</v>
      </c>
      <c r="N32" s="122">
        <f>SUM(N16,N17,N22,N26,N27,N29)</f>
        <v>0</v>
      </c>
      <c r="O32" s="122">
        <f>SUM(O16,O17,O22,O26,O27,O29)</f>
        <v>0</v>
      </c>
      <c r="P32" s="122">
        <f>SUM(P16,P17,P22,P26,P27,P29)</f>
        <v>0</v>
      </c>
      <c r="R32" s="118"/>
    </row>
    <row r="33" spans="3:18" ht="15" customHeight="1">
      <c r="C33" s="61"/>
      <c r="D33" s="202"/>
      <c r="E33" s="125" t="s">
        <v>203</v>
      </c>
      <c r="F33" s="135" t="s">
        <v>204</v>
      </c>
      <c r="G33" s="157"/>
      <c r="I33" s="158"/>
      <c r="J33" s="159"/>
      <c r="K33" s="159"/>
      <c r="L33" s="159"/>
      <c r="M33" s="159"/>
      <c r="N33" s="159"/>
      <c r="O33" s="159"/>
      <c r="P33" s="157"/>
      <c r="R33" s="160"/>
    </row>
    <row r="34" spans="3:18" ht="15" customHeight="1">
      <c r="C34" s="61"/>
      <c r="D34" s="202"/>
      <c r="E34" s="119" t="s">
        <v>174</v>
      </c>
      <c r="F34" s="110" t="s">
        <v>175</v>
      </c>
      <c r="G34" s="115" t="s">
        <v>205</v>
      </c>
      <c r="I34" s="60">
        <f>SUM(J34:L34)</f>
        <v>0</v>
      </c>
      <c r="J34" s="70"/>
      <c r="K34" s="70"/>
      <c r="L34" s="70"/>
      <c r="M34" s="122">
        <f>SUM(N34:P34)</f>
        <v>0</v>
      </c>
      <c r="N34" s="123"/>
      <c r="O34" s="123"/>
      <c r="P34" s="123"/>
      <c r="R34" s="117"/>
    </row>
    <row r="35" spans="3:18" ht="15" customHeight="1">
      <c r="C35" s="61"/>
      <c r="D35" s="202"/>
      <c r="E35" s="119" t="s">
        <v>176</v>
      </c>
      <c r="F35" s="110" t="s">
        <v>177</v>
      </c>
      <c r="G35" s="115" t="s">
        <v>206</v>
      </c>
      <c r="I35" s="60">
        <f>SUM(J35:L35)</f>
        <v>0</v>
      </c>
      <c r="J35" s="60">
        <f>SUM(J38:J39)</f>
        <v>0</v>
      </c>
      <c r="K35" s="60">
        <f>SUM(K38:K39)</f>
        <v>0</v>
      </c>
      <c r="L35" s="60">
        <f>SUM(L38:L39)</f>
        <v>0</v>
      </c>
      <c r="M35" s="122">
        <f>SUM(N35:P35)</f>
        <v>0</v>
      </c>
      <c r="N35" s="122">
        <f>SUM(N38:N39)</f>
        <v>0</v>
      </c>
      <c r="O35" s="122">
        <f>SUM(O38:O39)</f>
        <v>0</v>
      </c>
      <c r="P35" s="122">
        <f>SUM(P38:P39)</f>
        <v>0</v>
      </c>
      <c r="R35" s="117"/>
    </row>
    <row r="36" spans="3:18" ht="6" hidden="1" customHeight="1">
      <c r="C36" s="61"/>
      <c r="D36" s="202"/>
      <c r="E36" s="119"/>
      <c r="F36" s="121"/>
      <c r="G36" s="136"/>
      <c r="I36" s="126"/>
      <c r="J36" s="126"/>
      <c r="K36" s="126"/>
      <c r="L36" s="126"/>
      <c r="M36" s="127"/>
      <c r="N36" s="127"/>
      <c r="O36" s="127"/>
      <c r="P36" s="127"/>
      <c r="R36" s="133"/>
    </row>
    <row r="37" spans="3:18" ht="6" hidden="1" customHeight="1">
      <c r="C37" s="61"/>
      <c r="D37" s="202"/>
      <c r="E37" s="119"/>
      <c r="F37" s="121"/>
      <c r="G37" s="136"/>
      <c r="I37" s="126"/>
      <c r="J37" s="126"/>
      <c r="K37" s="126"/>
      <c r="L37" s="126"/>
      <c r="M37" s="127"/>
      <c r="N37" s="127"/>
      <c r="O37" s="127"/>
      <c r="P37" s="127"/>
      <c r="R37" s="133"/>
    </row>
    <row r="38" spans="3:18" ht="15" customHeight="1">
      <c r="C38" s="61"/>
      <c r="D38" s="202"/>
      <c r="E38" s="119" t="s">
        <v>179</v>
      </c>
      <c r="F38" s="111" t="s">
        <v>180</v>
      </c>
      <c r="G38" s="115" t="s">
        <v>207</v>
      </c>
      <c r="I38" s="60">
        <f>SUM(J38:L38)</f>
        <v>0</v>
      </c>
      <c r="J38" s="70"/>
      <c r="K38" s="70"/>
      <c r="L38" s="70"/>
      <c r="M38" s="122">
        <f>SUM(N38:P38)</f>
        <v>0</v>
      </c>
      <c r="N38" s="123"/>
      <c r="O38" s="123"/>
      <c r="P38" s="123"/>
      <c r="R38" s="117"/>
    </row>
    <row r="39" spans="3:18" ht="15" customHeight="1">
      <c r="C39" s="61"/>
      <c r="D39" s="202"/>
      <c r="E39" s="119" t="s">
        <v>182</v>
      </c>
      <c r="F39" s="111" t="s">
        <v>183</v>
      </c>
      <c r="G39" s="115" t="s">
        <v>208</v>
      </c>
      <c r="I39" s="60">
        <f>SUM(J39:L39)</f>
        <v>0</v>
      </c>
      <c r="J39" s="70"/>
      <c r="K39" s="70"/>
      <c r="L39" s="70"/>
      <c r="M39" s="122">
        <f>SUM(N39:P39)</f>
        <v>0</v>
      </c>
      <c r="N39" s="123"/>
      <c r="O39" s="123"/>
      <c r="P39" s="123"/>
      <c r="R39" s="117"/>
    </row>
    <row r="40" spans="3:18" ht="15" customHeight="1">
      <c r="C40" s="61"/>
      <c r="D40" s="202"/>
      <c r="E40" s="119" t="s">
        <v>185</v>
      </c>
      <c r="F40" s="110" t="s">
        <v>186</v>
      </c>
      <c r="G40" s="115" t="s">
        <v>209</v>
      </c>
      <c r="I40" s="60">
        <f>SUM(J40:L40)</f>
        <v>0</v>
      </c>
      <c r="J40" s="70"/>
      <c r="K40" s="70"/>
      <c r="L40" s="70"/>
      <c r="M40" s="122">
        <f>SUM(N40:P40)</f>
        <v>0</v>
      </c>
      <c r="N40" s="123"/>
      <c r="O40" s="123"/>
      <c r="P40" s="123"/>
      <c r="R40" s="117"/>
    </row>
    <row r="41" spans="3:18" ht="6" hidden="1" customHeight="1">
      <c r="C41" s="61"/>
      <c r="D41" s="202"/>
      <c r="E41" s="119"/>
      <c r="F41" s="121"/>
      <c r="G41" s="136"/>
      <c r="I41" s="126"/>
      <c r="J41" s="126"/>
      <c r="K41" s="126"/>
      <c r="L41" s="126"/>
      <c r="M41" s="127"/>
      <c r="N41" s="127"/>
      <c r="O41" s="127"/>
      <c r="P41" s="127"/>
      <c r="R41" s="133"/>
    </row>
    <row r="42" spans="3:18" ht="6" hidden="1" customHeight="1">
      <c r="C42" s="61"/>
      <c r="D42" s="202"/>
      <c r="E42" s="119"/>
      <c r="F42" s="121"/>
      <c r="G42" s="136"/>
      <c r="I42" s="126"/>
      <c r="J42" s="126"/>
      <c r="K42" s="126"/>
      <c r="L42" s="126"/>
      <c r="M42" s="127"/>
      <c r="N42" s="127"/>
      <c r="O42" s="127"/>
      <c r="P42" s="127"/>
      <c r="R42" s="133"/>
    </row>
    <row r="43" spans="3:18" ht="6" hidden="1" customHeight="1">
      <c r="C43" s="61"/>
      <c r="D43" s="202"/>
      <c r="E43" s="119"/>
      <c r="F43" s="121"/>
      <c r="G43" s="136"/>
      <c r="I43" s="126"/>
      <c r="J43" s="126"/>
      <c r="K43" s="126"/>
      <c r="L43" s="126"/>
      <c r="M43" s="127"/>
      <c r="N43" s="127"/>
      <c r="O43" s="127"/>
      <c r="P43" s="127"/>
      <c r="R43" s="133"/>
    </row>
    <row r="44" spans="3:18" ht="15" customHeight="1">
      <c r="C44" s="61"/>
      <c r="D44" s="202"/>
      <c r="E44" s="119" t="s">
        <v>188</v>
      </c>
      <c r="F44" s="110" t="s">
        <v>189</v>
      </c>
      <c r="G44" s="115" t="s">
        <v>210</v>
      </c>
      <c r="I44" s="60">
        <f>SUM(J44:L44)</f>
        <v>0</v>
      </c>
      <c r="J44" s="70"/>
      <c r="K44" s="70"/>
      <c r="L44" s="70"/>
      <c r="M44" s="122">
        <f>SUM(N44:P44)</f>
        <v>0</v>
      </c>
      <c r="N44" s="123"/>
      <c r="O44" s="123"/>
      <c r="P44" s="123"/>
      <c r="R44" s="117"/>
    </row>
    <row r="45" spans="3:18" ht="27" customHeight="1">
      <c r="C45" s="61"/>
      <c r="D45" s="202"/>
      <c r="E45" s="119" t="s">
        <v>191</v>
      </c>
      <c r="F45" s="110" t="s">
        <v>192</v>
      </c>
      <c r="G45" s="115" t="s">
        <v>211</v>
      </c>
      <c r="I45" s="60">
        <f>SUM(J45:L45)</f>
        <v>0</v>
      </c>
      <c r="J45" s="70"/>
      <c r="K45" s="70"/>
      <c r="L45" s="70"/>
      <c r="M45" s="122">
        <f>SUM(N45:P45)</f>
        <v>0</v>
      </c>
      <c r="N45" s="123"/>
      <c r="O45" s="123"/>
      <c r="P45" s="123"/>
      <c r="R45" s="117"/>
    </row>
    <row r="46" spans="3:18" ht="6" hidden="1" customHeight="1">
      <c r="C46" s="61"/>
      <c r="D46" s="202"/>
      <c r="E46" s="119"/>
      <c r="F46" s="121"/>
      <c r="G46" s="136"/>
      <c r="I46" s="126"/>
      <c r="J46" s="126"/>
      <c r="K46" s="126"/>
      <c r="L46" s="126"/>
      <c r="M46" s="127"/>
      <c r="N46" s="127"/>
      <c r="O46" s="127"/>
      <c r="P46" s="127"/>
      <c r="R46" s="133"/>
    </row>
    <row r="47" spans="3:18" ht="15" customHeight="1">
      <c r="C47" s="61"/>
      <c r="D47" s="202"/>
      <c r="E47" s="119" t="s">
        <v>194</v>
      </c>
      <c r="F47" s="110" t="s">
        <v>195</v>
      </c>
      <c r="G47" s="115" t="s">
        <v>212</v>
      </c>
      <c r="I47" s="60">
        <f>SUM(J47:L47)</f>
        <v>0</v>
      </c>
      <c r="J47" s="70"/>
      <c r="K47" s="70"/>
      <c r="L47" s="70"/>
      <c r="M47" s="122">
        <f>SUM(N47:P47)</f>
        <v>0</v>
      </c>
      <c r="N47" s="123"/>
      <c r="O47" s="123"/>
      <c r="P47" s="123"/>
      <c r="R47" s="117"/>
    </row>
    <row r="48" spans="3:18" ht="15" customHeight="1">
      <c r="C48" s="61"/>
      <c r="D48" s="202"/>
      <c r="E48" s="119" t="s">
        <v>197</v>
      </c>
      <c r="F48" s="110" t="s">
        <v>198</v>
      </c>
      <c r="G48" s="115"/>
      <c r="I48" s="60">
        <f>SUM(J48:L48)</f>
        <v>0</v>
      </c>
      <c r="J48" s="60">
        <f>SUM(J34,J35,J40)</f>
        <v>0</v>
      </c>
      <c r="K48" s="60">
        <f>SUM(K34,K35,K40)</f>
        <v>0</v>
      </c>
      <c r="L48" s="60">
        <f>SUM(L34,L35,L40)</f>
        <v>0</v>
      </c>
      <c r="M48" s="122">
        <f>SUM(N48:P48)</f>
        <v>0</v>
      </c>
      <c r="N48" s="122">
        <f>SUM(N34,N35,N40)</f>
        <v>0</v>
      </c>
      <c r="O48" s="122">
        <f>SUM(O34,O35,O40)</f>
        <v>0</v>
      </c>
      <c r="P48" s="122">
        <f>SUM(P34,P35,P40)</f>
        <v>0</v>
      </c>
      <c r="R48" s="118"/>
    </row>
    <row r="49" spans="3:18" ht="15" customHeight="1">
      <c r="C49" s="61"/>
      <c r="D49" s="202"/>
      <c r="E49" s="119" t="s">
        <v>199</v>
      </c>
      <c r="F49" s="110" t="s">
        <v>200</v>
      </c>
      <c r="G49" s="115"/>
      <c r="I49" s="60">
        <f>SUM(J49:L49)</f>
        <v>0</v>
      </c>
      <c r="J49" s="60">
        <f>SUM(J34,J35,J40,J44)</f>
        <v>0</v>
      </c>
      <c r="K49" s="60">
        <f>SUM(K34,K35,K40,K44)</f>
        <v>0</v>
      </c>
      <c r="L49" s="60">
        <f>SUM(L34,L35,L40,L44)</f>
        <v>0</v>
      </c>
      <c r="M49" s="122">
        <f>SUM(N49:P49)</f>
        <v>0</v>
      </c>
      <c r="N49" s="122">
        <f>SUM(N34,N35,N40,N44)</f>
        <v>0</v>
      </c>
      <c r="O49" s="122">
        <f>SUM(O34,O35,O40,O44)</f>
        <v>0</v>
      </c>
      <c r="P49" s="122">
        <f>SUM(P34,P35,P40,P44)</f>
        <v>0</v>
      </c>
      <c r="R49" s="118"/>
    </row>
    <row r="50" spans="3:18" ht="15" customHeight="1">
      <c r="C50" s="61"/>
      <c r="D50" s="202"/>
      <c r="E50" s="119" t="s">
        <v>201</v>
      </c>
      <c r="F50" s="110" t="s">
        <v>202</v>
      </c>
      <c r="G50" s="115"/>
      <c r="I50" s="60">
        <f>SUM(J50:L50)</f>
        <v>0</v>
      </c>
      <c r="J50" s="60">
        <f>SUM(J34,J35,J40,J44,J45,J47)</f>
        <v>0</v>
      </c>
      <c r="K50" s="60">
        <f>SUM(K34,K35,K40,K44,K45,K47)</f>
        <v>0</v>
      </c>
      <c r="L50" s="60">
        <f>SUM(L34,L35,L40,L44,L45,L47)</f>
        <v>0</v>
      </c>
      <c r="M50" s="122">
        <f>SUM(N50:P50)</f>
        <v>0</v>
      </c>
      <c r="N50" s="122">
        <f>SUM(N34,N35,N40,N44,N45,N47)</f>
        <v>0</v>
      </c>
      <c r="O50" s="122">
        <f>SUM(O34,O35,O40,O44,O45,O47)</f>
        <v>0</v>
      </c>
      <c r="P50" s="122">
        <f>SUM(P34,P35,P40,P44,P45,P47)</f>
        <v>0</v>
      </c>
      <c r="R50" s="118"/>
    </row>
    <row r="51" spans="3:18" ht="15" customHeight="1">
      <c r="C51" s="61"/>
      <c r="D51" s="203"/>
      <c r="E51" s="161" t="s">
        <v>213</v>
      </c>
      <c r="F51" s="162" t="s">
        <v>214</v>
      </c>
      <c r="G51" s="115" t="s">
        <v>215</v>
      </c>
      <c r="I51" s="60">
        <f>SUM(J51:L51)</f>
        <v>0</v>
      </c>
      <c r="J51" s="60">
        <f>SUM(J32,J50)</f>
        <v>0</v>
      </c>
      <c r="K51" s="60">
        <f>SUM(K32,K50)</f>
        <v>0</v>
      </c>
      <c r="L51" s="60">
        <f>SUM(L32,L50)</f>
        <v>0</v>
      </c>
      <c r="M51" s="122">
        <f>SUM(N51:P51)</f>
        <v>0</v>
      </c>
      <c r="N51" s="122">
        <f>SUM(N32,N50)</f>
        <v>0</v>
      </c>
      <c r="O51" s="122">
        <f>SUM(O32,O50)</f>
        <v>0</v>
      </c>
      <c r="P51" s="122">
        <f>SUM(P32,P50)</f>
        <v>0</v>
      </c>
      <c r="R51" s="163"/>
    </row>
    <row r="52" spans="3:18" ht="6" hidden="1" customHeight="1">
      <c r="C52" s="61"/>
      <c r="D52" s="120"/>
      <c r="E52" s="119"/>
      <c r="F52" s="121"/>
      <c r="G52" s="136"/>
      <c r="I52" s="126"/>
      <c r="J52" s="126"/>
      <c r="K52" s="126"/>
      <c r="L52" s="126"/>
      <c r="M52" s="127"/>
      <c r="N52" s="127"/>
      <c r="O52" s="127"/>
      <c r="P52" s="127"/>
      <c r="R52" s="133"/>
    </row>
    <row r="53" spans="3:18" ht="15" customHeight="1">
      <c r="C53" s="61"/>
      <c r="D53" s="204" t="s">
        <v>216</v>
      </c>
      <c r="E53" s="125" t="s">
        <v>172</v>
      </c>
      <c r="F53" s="135" t="s">
        <v>173</v>
      </c>
      <c r="G53" s="157"/>
      <c r="I53" s="158"/>
      <c r="J53" s="159"/>
      <c r="K53" s="159"/>
      <c r="L53" s="159"/>
      <c r="M53" s="159"/>
      <c r="N53" s="159"/>
      <c r="O53" s="159"/>
      <c r="P53" s="157"/>
      <c r="R53" s="160"/>
    </row>
    <row r="54" spans="3:18" ht="15" customHeight="1">
      <c r="C54" s="61"/>
      <c r="D54" s="205"/>
      <c r="E54" s="119" t="s">
        <v>174</v>
      </c>
      <c r="F54" s="110" t="s">
        <v>175</v>
      </c>
      <c r="G54" s="115" t="s">
        <v>217</v>
      </c>
      <c r="I54" s="60">
        <f>SUM(J54:L54)</f>
        <v>48.973999999999997</v>
      </c>
      <c r="J54" s="70"/>
      <c r="K54" s="70">
        <v>48.973999999999997</v>
      </c>
      <c r="L54" s="70"/>
      <c r="M54" s="122">
        <f>SUM(N54:P54)</f>
        <v>166084.45000000001</v>
      </c>
      <c r="N54" s="123"/>
      <c r="O54" s="123">
        <v>166084.45000000001</v>
      </c>
      <c r="P54" s="123"/>
      <c r="R54" s="117"/>
    </row>
    <row r="55" spans="3:18" ht="15" customHeight="1">
      <c r="C55" s="61"/>
      <c r="D55" s="205"/>
      <c r="E55" s="119" t="s">
        <v>176</v>
      </c>
      <c r="F55" s="110" t="s">
        <v>177</v>
      </c>
      <c r="G55" s="115" t="s">
        <v>218</v>
      </c>
      <c r="I55" s="60">
        <f>SUM(J55:L55)</f>
        <v>352.423</v>
      </c>
      <c r="J55" s="60">
        <f>SUM(J58:J59)</f>
        <v>38.72</v>
      </c>
      <c r="K55" s="60">
        <f>SUM(K58:K59)</f>
        <v>313.70299999999997</v>
      </c>
      <c r="L55" s="60">
        <f>SUM(L58:L59)</f>
        <v>0</v>
      </c>
      <c r="M55" s="122">
        <f>SUM(N55:P55)</f>
        <v>1180220.0899999999</v>
      </c>
      <c r="N55" s="122">
        <f>SUM(N58:N59)</f>
        <v>129669.63</v>
      </c>
      <c r="O55" s="122">
        <f>SUM(O58:O59)</f>
        <v>1050550.46</v>
      </c>
      <c r="P55" s="122">
        <f>SUM(P58:P59)</f>
        <v>0</v>
      </c>
      <c r="R55" s="117"/>
    </row>
    <row r="56" spans="3:18" ht="6" hidden="1" customHeight="1">
      <c r="C56" s="61"/>
      <c r="D56" s="205"/>
      <c r="E56" s="119"/>
      <c r="F56" s="121"/>
      <c r="G56" s="136"/>
      <c r="I56" s="126"/>
      <c r="J56" s="126"/>
      <c r="K56" s="126"/>
      <c r="L56" s="126"/>
      <c r="M56" s="127"/>
      <c r="N56" s="127"/>
      <c r="O56" s="127"/>
      <c r="P56" s="127"/>
      <c r="R56" s="133"/>
    </row>
    <row r="57" spans="3:18" ht="6" hidden="1" customHeight="1">
      <c r="C57" s="61"/>
      <c r="D57" s="205"/>
      <c r="E57" s="119"/>
      <c r="F57" s="121"/>
      <c r="G57" s="136"/>
      <c r="I57" s="126"/>
      <c r="J57" s="126"/>
      <c r="K57" s="126"/>
      <c r="L57" s="126"/>
      <c r="M57" s="127"/>
      <c r="N57" s="127"/>
      <c r="O57" s="127"/>
      <c r="P57" s="127"/>
      <c r="R57" s="133"/>
    </row>
    <row r="58" spans="3:18" ht="15" customHeight="1">
      <c r="C58" s="61"/>
      <c r="D58" s="205"/>
      <c r="E58" s="119" t="s">
        <v>179</v>
      </c>
      <c r="F58" s="111" t="s">
        <v>180</v>
      </c>
      <c r="G58" s="115" t="s">
        <v>219</v>
      </c>
      <c r="I58" s="60">
        <f>SUM(J58:L58)</f>
        <v>352.423</v>
      </c>
      <c r="J58" s="70">
        <v>38.72</v>
      </c>
      <c r="K58" s="70">
        <v>313.70299999999997</v>
      </c>
      <c r="L58" s="70"/>
      <c r="M58" s="122">
        <f>SUM(N58:P58)</f>
        <v>1180220.0899999999</v>
      </c>
      <c r="N58" s="123">
        <v>129669.63</v>
      </c>
      <c r="O58" s="123">
        <v>1050550.46</v>
      </c>
      <c r="P58" s="123"/>
      <c r="R58" s="117"/>
    </row>
    <row r="59" spans="3:18" ht="15" customHeight="1">
      <c r="C59" s="61"/>
      <c r="D59" s="205"/>
      <c r="E59" s="119" t="s">
        <v>182</v>
      </c>
      <c r="F59" s="111" t="s">
        <v>183</v>
      </c>
      <c r="G59" s="115" t="s">
        <v>220</v>
      </c>
      <c r="I59" s="60">
        <f>SUM(J59:L59)</f>
        <v>0</v>
      </c>
      <c r="J59" s="70"/>
      <c r="K59" s="70"/>
      <c r="L59" s="70"/>
      <c r="M59" s="122">
        <f>SUM(N59:P59)</f>
        <v>0</v>
      </c>
      <c r="N59" s="123"/>
      <c r="O59" s="123"/>
      <c r="P59" s="123"/>
      <c r="R59" s="117"/>
    </row>
    <row r="60" spans="3:18" ht="15" customHeight="1">
      <c r="C60" s="61"/>
      <c r="D60" s="205"/>
      <c r="E60" s="119" t="s">
        <v>185</v>
      </c>
      <c r="F60" s="110" t="s">
        <v>186</v>
      </c>
      <c r="G60" s="115" t="s">
        <v>221</v>
      </c>
      <c r="I60" s="60">
        <f>SUM(J60:L60)</f>
        <v>812.09920999999997</v>
      </c>
      <c r="J60" s="70">
        <v>236.453</v>
      </c>
      <c r="K60" s="70">
        <v>575.64621</v>
      </c>
      <c r="L60" s="70"/>
      <c r="M60" s="122">
        <f>SUM(N60:P60)</f>
        <v>2754120.75</v>
      </c>
      <c r="N60" s="123">
        <v>801911.49</v>
      </c>
      <c r="O60" s="123">
        <v>1952209.26</v>
      </c>
      <c r="P60" s="123"/>
      <c r="R60" s="117"/>
    </row>
    <row r="61" spans="3:18" ht="6" hidden="1" customHeight="1">
      <c r="C61" s="61"/>
      <c r="D61" s="205"/>
      <c r="E61" s="119"/>
      <c r="F61" s="121"/>
      <c r="G61" s="136"/>
      <c r="I61" s="126"/>
      <c r="J61" s="126"/>
      <c r="K61" s="126"/>
      <c r="L61" s="126"/>
      <c r="M61" s="127"/>
      <c r="N61" s="127"/>
      <c r="O61" s="127"/>
      <c r="P61" s="127"/>
      <c r="R61" s="133"/>
    </row>
    <row r="62" spans="3:18" ht="6" hidden="1" customHeight="1">
      <c r="C62" s="61"/>
      <c r="D62" s="205"/>
      <c r="E62" s="119"/>
      <c r="F62" s="121"/>
      <c r="G62" s="136"/>
      <c r="I62" s="126"/>
      <c r="J62" s="126"/>
      <c r="K62" s="126"/>
      <c r="L62" s="126"/>
      <c r="M62" s="127"/>
      <c r="N62" s="127"/>
      <c r="O62" s="127"/>
      <c r="P62" s="127"/>
      <c r="R62" s="133"/>
    </row>
    <row r="63" spans="3:18" ht="6" hidden="1" customHeight="1">
      <c r="C63" s="61"/>
      <c r="D63" s="205"/>
      <c r="E63" s="119"/>
      <c r="F63" s="121"/>
      <c r="G63" s="136"/>
      <c r="I63" s="126"/>
      <c r="J63" s="126"/>
      <c r="K63" s="126"/>
      <c r="L63" s="126"/>
      <c r="M63" s="127"/>
      <c r="N63" s="127"/>
      <c r="O63" s="127"/>
      <c r="P63" s="127"/>
      <c r="R63" s="133"/>
    </row>
    <row r="64" spans="3:18" ht="15" customHeight="1">
      <c r="C64" s="61"/>
      <c r="D64" s="205"/>
      <c r="E64" s="119" t="s">
        <v>188</v>
      </c>
      <c r="F64" s="110" t="s">
        <v>189</v>
      </c>
      <c r="G64" s="134" t="s">
        <v>222</v>
      </c>
      <c r="I64" s="60">
        <f>SUM(J64:L64)</f>
        <v>0</v>
      </c>
      <c r="J64" s="70"/>
      <c r="K64" s="70"/>
      <c r="L64" s="70"/>
      <c r="M64" s="122">
        <f>SUM(N64:P64)</f>
        <v>0</v>
      </c>
      <c r="N64" s="123"/>
      <c r="O64" s="123"/>
      <c r="P64" s="123"/>
      <c r="R64" s="117"/>
    </row>
    <row r="65" spans="3:18" ht="27" customHeight="1">
      <c r="C65" s="61"/>
      <c r="D65" s="205"/>
      <c r="E65" s="119" t="s">
        <v>191</v>
      </c>
      <c r="F65" s="110" t="s">
        <v>192</v>
      </c>
      <c r="G65" s="115" t="s">
        <v>223</v>
      </c>
      <c r="I65" s="60">
        <f>SUM(J65:L65)</f>
        <v>0</v>
      </c>
      <c r="J65" s="70"/>
      <c r="K65" s="70"/>
      <c r="L65" s="70"/>
      <c r="M65" s="122">
        <f>SUM(N65:P65)</f>
        <v>0</v>
      </c>
      <c r="N65" s="123"/>
      <c r="O65" s="123"/>
      <c r="P65" s="123"/>
      <c r="R65" s="117"/>
    </row>
    <row r="66" spans="3:18" ht="6" hidden="1" customHeight="1">
      <c r="C66" s="61"/>
      <c r="D66" s="205"/>
      <c r="E66" s="119"/>
      <c r="F66" s="121"/>
      <c r="G66" s="136"/>
      <c r="I66" s="126"/>
      <c r="J66" s="126"/>
      <c r="K66" s="126"/>
      <c r="L66" s="126"/>
      <c r="M66" s="127"/>
      <c r="N66" s="127"/>
      <c r="O66" s="127"/>
      <c r="P66" s="127"/>
      <c r="R66" s="133"/>
    </row>
    <row r="67" spans="3:18" ht="15" customHeight="1">
      <c r="C67" s="61"/>
      <c r="D67" s="205"/>
      <c r="E67" s="119" t="s">
        <v>194</v>
      </c>
      <c r="F67" s="110" t="s">
        <v>195</v>
      </c>
      <c r="G67" s="115" t="s">
        <v>224</v>
      </c>
      <c r="I67" s="60">
        <f>SUM(J67:L67)</f>
        <v>0</v>
      </c>
      <c r="J67" s="70"/>
      <c r="K67" s="70"/>
      <c r="L67" s="70"/>
      <c r="M67" s="122">
        <f>SUM(N67:P67)</f>
        <v>0</v>
      </c>
      <c r="N67" s="123"/>
      <c r="O67" s="123"/>
      <c r="P67" s="123"/>
      <c r="R67" s="117"/>
    </row>
    <row r="68" spans="3:18" ht="15" customHeight="1">
      <c r="C68" s="61"/>
      <c r="D68" s="205"/>
      <c r="E68" s="119" t="s">
        <v>197</v>
      </c>
      <c r="F68" s="110" t="s">
        <v>198</v>
      </c>
      <c r="G68" s="115"/>
      <c r="I68" s="60">
        <f>SUM(J68:L68)</f>
        <v>1213.49621</v>
      </c>
      <c r="J68" s="60">
        <f>SUM(J54,J55,J60)</f>
        <v>275.173</v>
      </c>
      <c r="K68" s="60">
        <f>SUM(K54,K55,K60)</f>
        <v>938.32321000000002</v>
      </c>
      <c r="L68" s="60">
        <f>SUM(L54,L55,L60)</f>
        <v>0</v>
      </c>
      <c r="M68" s="122">
        <f>SUM(N68:P68)</f>
        <v>4100425.29</v>
      </c>
      <c r="N68" s="122">
        <f>SUM(N54,N55,N60)</f>
        <v>931581.12</v>
      </c>
      <c r="O68" s="122">
        <f>SUM(O54,O55,O60)</f>
        <v>3168844.17</v>
      </c>
      <c r="P68" s="122">
        <f>SUM(P54,P55,P60)</f>
        <v>0</v>
      </c>
      <c r="R68" s="118"/>
    </row>
    <row r="69" spans="3:18" ht="15" customHeight="1">
      <c r="C69" s="61"/>
      <c r="D69" s="205"/>
      <c r="E69" s="119" t="s">
        <v>199</v>
      </c>
      <c r="F69" s="110" t="s">
        <v>200</v>
      </c>
      <c r="G69" s="115"/>
      <c r="I69" s="60">
        <f>SUM(J69:L69)</f>
        <v>1213.49621</v>
      </c>
      <c r="J69" s="60">
        <f>SUM(J54,J55,J60,J64)</f>
        <v>275.173</v>
      </c>
      <c r="K69" s="60">
        <f>SUM(K54,K55,K60,K64)</f>
        <v>938.32321000000002</v>
      </c>
      <c r="L69" s="60">
        <f>SUM(L54,L55,L60,L64)</f>
        <v>0</v>
      </c>
      <c r="M69" s="122">
        <f>SUM(N69:P69)</f>
        <v>4100425.29</v>
      </c>
      <c r="N69" s="122">
        <f>SUM(N54,N55,N60,N64)</f>
        <v>931581.12</v>
      </c>
      <c r="O69" s="122">
        <f>SUM(O54,O55,O60,O64)</f>
        <v>3168844.17</v>
      </c>
      <c r="P69" s="122">
        <f>SUM(P54,P55,P60,P64)</f>
        <v>0</v>
      </c>
      <c r="R69" s="118"/>
    </row>
    <row r="70" spans="3:18" ht="15" customHeight="1">
      <c r="C70" s="61"/>
      <c r="D70" s="205"/>
      <c r="E70" s="119" t="s">
        <v>201</v>
      </c>
      <c r="F70" s="110" t="s">
        <v>202</v>
      </c>
      <c r="G70" s="115"/>
      <c r="I70" s="60">
        <f>SUM(J70:L70)</f>
        <v>1213.49621</v>
      </c>
      <c r="J70" s="60">
        <f>SUM(J54,J55,J60,J64,J65,J67)</f>
        <v>275.173</v>
      </c>
      <c r="K70" s="60">
        <f>SUM(K54,K55,K60,K64,K65,K67)</f>
        <v>938.32321000000002</v>
      </c>
      <c r="L70" s="60">
        <f>SUM(L54,L55,L60,L64,L65,L67)</f>
        <v>0</v>
      </c>
      <c r="M70" s="122">
        <f>SUM(N70:P70)</f>
        <v>4100425.29</v>
      </c>
      <c r="N70" s="122">
        <f>SUM(N54,N55,N60,N64,N65,N67)</f>
        <v>931581.12</v>
      </c>
      <c r="O70" s="122">
        <f>SUM(O54,O55,O60,O64,O65,O67)</f>
        <v>3168844.17</v>
      </c>
      <c r="P70" s="122">
        <f>SUM(P54,P55,P60,P64,P65,P67)</f>
        <v>0</v>
      </c>
      <c r="R70" s="118"/>
    </row>
    <row r="71" spans="3:18" ht="15" customHeight="1">
      <c r="C71" s="61"/>
      <c r="D71" s="205"/>
      <c r="E71" s="125" t="s">
        <v>203</v>
      </c>
      <c r="F71" s="135" t="s">
        <v>204</v>
      </c>
      <c r="G71" s="157"/>
      <c r="I71" s="158"/>
      <c r="J71" s="159"/>
      <c r="K71" s="159"/>
      <c r="L71" s="159"/>
      <c r="M71" s="159"/>
      <c r="N71" s="159"/>
      <c r="O71" s="159"/>
      <c r="P71" s="157"/>
      <c r="R71" s="160"/>
    </row>
    <row r="72" spans="3:18" ht="15" customHeight="1">
      <c r="C72" s="61"/>
      <c r="D72" s="205"/>
      <c r="E72" s="119" t="s">
        <v>174</v>
      </c>
      <c r="F72" s="110" t="s">
        <v>175</v>
      </c>
      <c r="G72" s="115" t="s">
        <v>225</v>
      </c>
      <c r="I72" s="60">
        <f>SUM(J72:L72)</f>
        <v>0</v>
      </c>
      <c r="J72" s="70"/>
      <c r="K72" s="70"/>
      <c r="L72" s="70"/>
      <c r="M72" s="122">
        <f>SUM(N72:P72)</f>
        <v>0</v>
      </c>
      <c r="N72" s="123"/>
      <c r="O72" s="123"/>
      <c r="P72" s="123"/>
      <c r="R72" s="117"/>
    </row>
    <row r="73" spans="3:18" ht="15" customHeight="1">
      <c r="C73" s="61"/>
      <c r="D73" s="205"/>
      <c r="E73" s="119" t="s">
        <v>176</v>
      </c>
      <c r="F73" s="110" t="s">
        <v>177</v>
      </c>
      <c r="G73" s="115" t="s">
        <v>226</v>
      </c>
      <c r="I73" s="60">
        <f>SUM(J73:L73)</f>
        <v>0</v>
      </c>
      <c r="J73" s="60">
        <f>SUM(J76:J77)</f>
        <v>0</v>
      </c>
      <c r="K73" s="60">
        <f>SUM(K76:K77)</f>
        <v>0</v>
      </c>
      <c r="L73" s="60">
        <f>SUM(L76:L77)</f>
        <v>0</v>
      </c>
      <c r="M73" s="122">
        <f>SUM(N73:P73)</f>
        <v>0</v>
      </c>
      <c r="N73" s="122">
        <f>SUM(N76:N77)</f>
        <v>0</v>
      </c>
      <c r="O73" s="122">
        <f>SUM(O76:O77)</f>
        <v>0</v>
      </c>
      <c r="P73" s="122">
        <f>SUM(P76:P77)</f>
        <v>0</v>
      </c>
      <c r="R73" s="117"/>
    </row>
    <row r="74" spans="3:18" ht="6" hidden="1" customHeight="1">
      <c r="C74" s="61"/>
      <c r="D74" s="205"/>
      <c r="E74" s="119"/>
      <c r="F74" s="121"/>
      <c r="G74" s="136"/>
      <c r="I74" s="126"/>
      <c r="J74" s="126"/>
      <c r="K74" s="126"/>
      <c r="L74" s="126"/>
      <c r="M74" s="127"/>
      <c r="N74" s="127"/>
      <c r="O74" s="127"/>
      <c r="P74" s="127"/>
      <c r="R74" s="133"/>
    </row>
    <row r="75" spans="3:18" ht="6" hidden="1" customHeight="1">
      <c r="C75" s="61"/>
      <c r="D75" s="205"/>
      <c r="E75" s="119"/>
      <c r="F75" s="121"/>
      <c r="G75" s="136"/>
      <c r="I75" s="126"/>
      <c r="J75" s="126"/>
      <c r="K75" s="126"/>
      <c r="L75" s="126"/>
      <c r="M75" s="127"/>
      <c r="N75" s="127"/>
      <c r="O75" s="127"/>
      <c r="P75" s="127"/>
      <c r="R75" s="133"/>
    </row>
    <row r="76" spans="3:18" ht="15" customHeight="1">
      <c r="C76" s="61"/>
      <c r="D76" s="205"/>
      <c r="E76" s="119" t="s">
        <v>179</v>
      </c>
      <c r="F76" s="111" t="s">
        <v>180</v>
      </c>
      <c r="G76" s="115" t="s">
        <v>227</v>
      </c>
      <c r="I76" s="60">
        <f>SUM(J76:L76)</f>
        <v>0</v>
      </c>
      <c r="J76" s="70"/>
      <c r="K76" s="70"/>
      <c r="L76" s="70"/>
      <c r="M76" s="122">
        <f>SUM(N76:P76)</f>
        <v>0</v>
      </c>
      <c r="N76" s="123"/>
      <c r="O76" s="123"/>
      <c r="P76" s="123"/>
      <c r="R76" s="117"/>
    </row>
    <row r="77" spans="3:18" ht="15" customHeight="1">
      <c r="C77" s="61"/>
      <c r="D77" s="205"/>
      <c r="E77" s="119" t="s">
        <v>182</v>
      </c>
      <c r="F77" s="111" t="s">
        <v>183</v>
      </c>
      <c r="G77" s="115" t="s">
        <v>228</v>
      </c>
      <c r="I77" s="60">
        <f>SUM(J77:L77)</f>
        <v>0</v>
      </c>
      <c r="J77" s="70"/>
      <c r="K77" s="70"/>
      <c r="L77" s="70"/>
      <c r="M77" s="122">
        <f>SUM(N77:P77)</f>
        <v>0</v>
      </c>
      <c r="N77" s="123"/>
      <c r="O77" s="123"/>
      <c r="P77" s="123"/>
      <c r="R77" s="117"/>
    </row>
    <row r="78" spans="3:18" ht="15" customHeight="1">
      <c r="C78" s="61"/>
      <c r="D78" s="205"/>
      <c r="E78" s="119" t="s">
        <v>185</v>
      </c>
      <c r="F78" s="110" t="s">
        <v>186</v>
      </c>
      <c r="G78" s="115" t="s">
        <v>229</v>
      </c>
      <c r="I78" s="60">
        <f>SUM(J78:L78)</f>
        <v>0</v>
      </c>
      <c r="J78" s="70"/>
      <c r="K78" s="70"/>
      <c r="L78" s="70"/>
      <c r="M78" s="122">
        <f>SUM(N78:P78)</f>
        <v>0</v>
      </c>
      <c r="N78" s="123"/>
      <c r="O78" s="123"/>
      <c r="P78" s="123"/>
      <c r="R78" s="117"/>
    </row>
    <row r="79" spans="3:18" ht="6" hidden="1" customHeight="1">
      <c r="C79" s="61"/>
      <c r="D79" s="205"/>
      <c r="E79" s="119"/>
      <c r="F79" s="121"/>
      <c r="G79" s="136"/>
      <c r="I79" s="126"/>
      <c r="J79" s="126"/>
      <c r="K79" s="126"/>
      <c r="L79" s="126"/>
      <c r="M79" s="127"/>
      <c r="N79" s="127"/>
      <c r="O79" s="127"/>
      <c r="P79" s="127"/>
      <c r="R79" s="133"/>
    </row>
    <row r="80" spans="3:18" ht="6" hidden="1" customHeight="1">
      <c r="C80" s="61"/>
      <c r="D80" s="205"/>
      <c r="E80" s="119"/>
      <c r="F80" s="121"/>
      <c r="G80" s="136"/>
      <c r="I80" s="126"/>
      <c r="J80" s="126"/>
      <c r="K80" s="126"/>
      <c r="L80" s="126"/>
      <c r="M80" s="127"/>
      <c r="N80" s="127"/>
      <c r="O80" s="127"/>
      <c r="P80" s="127"/>
      <c r="R80" s="133"/>
    </row>
    <row r="81" spans="3:18" ht="6" hidden="1" customHeight="1">
      <c r="C81" s="61"/>
      <c r="D81" s="205"/>
      <c r="E81" s="119"/>
      <c r="F81" s="121"/>
      <c r="G81" s="136"/>
      <c r="I81" s="126"/>
      <c r="J81" s="126"/>
      <c r="K81" s="126"/>
      <c r="L81" s="126"/>
      <c r="M81" s="127"/>
      <c r="N81" s="127"/>
      <c r="O81" s="127"/>
      <c r="P81" s="127"/>
      <c r="R81" s="133"/>
    </row>
    <row r="82" spans="3:18" ht="15" customHeight="1">
      <c r="C82" s="61"/>
      <c r="D82" s="205"/>
      <c r="E82" s="119" t="s">
        <v>188</v>
      </c>
      <c r="F82" s="110" t="s">
        <v>189</v>
      </c>
      <c r="G82" s="115" t="s">
        <v>230</v>
      </c>
      <c r="I82" s="60">
        <f>SUM(J82:L82)</f>
        <v>0</v>
      </c>
      <c r="J82" s="70"/>
      <c r="K82" s="70"/>
      <c r="L82" s="70"/>
      <c r="M82" s="122">
        <f>SUM(N82:P82)</f>
        <v>0</v>
      </c>
      <c r="N82" s="123"/>
      <c r="O82" s="123"/>
      <c r="P82" s="123"/>
      <c r="R82" s="117"/>
    </row>
    <row r="83" spans="3:18" ht="27" customHeight="1">
      <c r="C83" s="61"/>
      <c r="D83" s="205"/>
      <c r="E83" s="119" t="s">
        <v>191</v>
      </c>
      <c r="F83" s="110" t="s">
        <v>192</v>
      </c>
      <c r="G83" s="115" t="s">
        <v>231</v>
      </c>
      <c r="I83" s="60">
        <f>SUM(J83:L83)</f>
        <v>0</v>
      </c>
      <c r="J83" s="70"/>
      <c r="K83" s="70"/>
      <c r="L83" s="70"/>
      <c r="M83" s="122">
        <f>SUM(N83:P83)</f>
        <v>0</v>
      </c>
      <c r="N83" s="123"/>
      <c r="O83" s="123"/>
      <c r="P83" s="123"/>
      <c r="R83" s="117"/>
    </row>
    <row r="84" spans="3:18" ht="6" hidden="1" customHeight="1">
      <c r="C84" s="61"/>
      <c r="D84" s="205"/>
      <c r="E84" s="119"/>
      <c r="F84" s="121"/>
      <c r="G84" s="136"/>
      <c r="I84" s="126"/>
      <c r="J84" s="126"/>
      <c r="K84" s="126"/>
      <c r="L84" s="126"/>
      <c r="M84" s="127"/>
      <c r="N84" s="127"/>
      <c r="O84" s="127"/>
      <c r="P84" s="127"/>
      <c r="R84" s="133"/>
    </row>
    <row r="85" spans="3:18" ht="15" customHeight="1">
      <c r="C85" s="61"/>
      <c r="D85" s="205"/>
      <c r="E85" s="119" t="s">
        <v>194</v>
      </c>
      <c r="F85" s="110" t="s">
        <v>195</v>
      </c>
      <c r="G85" s="115" t="s">
        <v>232</v>
      </c>
      <c r="I85" s="60">
        <f>SUM(J85:L85)</f>
        <v>0</v>
      </c>
      <c r="J85" s="70"/>
      <c r="K85" s="70"/>
      <c r="L85" s="70"/>
      <c r="M85" s="122">
        <f>SUM(N85:P85)</f>
        <v>0</v>
      </c>
      <c r="N85" s="123"/>
      <c r="O85" s="123"/>
      <c r="P85" s="123"/>
      <c r="R85" s="117"/>
    </row>
    <row r="86" spans="3:18" ht="15" customHeight="1">
      <c r="C86" s="61"/>
      <c r="D86" s="205"/>
      <c r="E86" s="119" t="s">
        <v>197</v>
      </c>
      <c r="F86" s="110" t="s">
        <v>198</v>
      </c>
      <c r="G86" s="115"/>
      <c r="I86" s="60">
        <f>SUM(J86:L86)</f>
        <v>0</v>
      </c>
      <c r="J86" s="60">
        <f>SUM(J72,J73,J78)</f>
        <v>0</v>
      </c>
      <c r="K86" s="60">
        <f>SUM(K72,K73,K78)</f>
        <v>0</v>
      </c>
      <c r="L86" s="60">
        <f>SUM(L72,L73,L78)</f>
        <v>0</v>
      </c>
      <c r="M86" s="122">
        <f>SUM(N86:P86)</f>
        <v>0</v>
      </c>
      <c r="N86" s="122">
        <f>SUM(N72,N73,N78)</f>
        <v>0</v>
      </c>
      <c r="O86" s="122">
        <f>SUM(O72,O73,O78)</f>
        <v>0</v>
      </c>
      <c r="P86" s="122">
        <f>SUM(P72,P73,P78)</f>
        <v>0</v>
      </c>
      <c r="R86" s="118"/>
    </row>
    <row r="87" spans="3:18" ht="15" customHeight="1">
      <c r="C87" s="61"/>
      <c r="D87" s="205"/>
      <c r="E87" s="119" t="s">
        <v>199</v>
      </c>
      <c r="F87" s="110" t="s">
        <v>200</v>
      </c>
      <c r="G87" s="115"/>
      <c r="I87" s="60">
        <f>SUM(J87:L87)</f>
        <v>0</v>
      </c>
      <c r="J87" s="60">
        <f>SUM(J72,J73,J78,J82)</f>
        <v>0</v>
      </c>
      <c r="K87" s="60">
        <f>SUM(K72,K73,K78,K82)</f>
        <v>0</v>
      </c>
      <c r="L87" s="60">
        <f>SUM(L72,L73,L78,L82)</f>
        <v>0</v>
      </c>
      <c r="M87" s="122">
        <f>SUM(N87:P87)</f>
        <v>0</v>
      </c>
      <c r="N87" s="122">
        <f>SUM(N72,N73,N78,N82)</f>
        <v>0</v>
      </c>
      <c r="O87" s="122">
        <f>SUM(O72,O73,O78,O82)</f>
        <v>0</v>
      </c>
      <c r="P87" s="122">
        <f>SUM(P72,P73,P78,P82)</f>
        <v>0</v>
      </c>
      <c r="R87" s="163"/>
    </row>
    <row r="88" spans="3:18" ht="15" customHeight="1">
      <c r="C88" s="61"/>
      <c r="D88" s="205"/>
      <c r="E88" s="129" t="s">
        <v>201</v>
      </c>
      <c r="F88" s="130" t="s">
        <v>202</v>
      </c>
      <c r="G88" s="115"/>
      <c r="I88" s="60">
        <f>SUM(J88:L88)</f>
        <v>0</v>
      </c>
      <c r="J88" s="60">
        <f>SUM(J72,J73,J78,J82,J83,J85)</f>
        <v>0</v>
      </c>
      <c r="K88" s="60">
        <f>SUM(K72,K73,K78,K82,K83,K85)</f>
        <v>0</v>
      </c>
      <c r="L88" s="60">
        <f>SUM(L72,L73,L78,L82,L83,L85)</f>
        <v>0</v>
      </c>
      <c r="M88" s="122">
        <f>SUM(N88:P88)</f>
        <v>0</v>
      </c>
      <c r="N88" s="122">
        <f>SUM(N72,N73,N78,N82,N83,N85)</f>
        <v>0</v>
      </c>
      <c r="O88" s="122">
        <f>SUM(O72,O73,O78,O82,O83,O85)</f>
        <v>0</v>
      </c>
      <c r="P88" s="122">
        <f>SUM(P72,P73,P78,P82,P83,P85)</f>
        <v>0</v>
      </c>
      <c r="R88" s="118"/>
    </row>
    <row r="89" spans="3:18" ht="15" customHeight="1">
      <c r="C89" s="61"/>
      <c r="D89" s="206"/>
      <c r="E89" s="109" t="s">
        <v>213</v>
      </c>
      <c r="F89" s="71" t="s">
        <v>214</v>
      </c>
      <c r="G89" s="128" t="s">
        <v>233</v>
      </c>
      <c r="I89" s="60">
        <f>SUM(J89:L89)</f>
        <v>1213.49621</v>
      </c>
      <c r="J89" s="60">
        <f>SUM(J70,J88)</f>
        <v>275.173</v>
      </c>
      <c r="K89" s="60">
        <f>SUM(K70,K88)</f>
        <v>938.32321000000002</v>
      </c>
      <c r="L89" s="60">
        <f>SUM(L70,L88)</f>
        <v>0</v>
      </c>
      <c r="M89" s="122">
        <f>SUM(N89:P89)</f>
        <v>4100425.29</v>
      </c>
      <c r="N89" s="122">
        <f>SUM(N70,N88)</f>
        <v>931581.12</v>
      </c>
      <c r="O89" s="122">
        <f>SUM(O70,O88)</f>
        <v>3168844.17</v>
      </c>
      <c r="P89" s="122">
        <f>SUM(P70,P88)</f>
        <v>0</v>
      </c>
      <c r="R89" s="118"/>
    </row>
    <row r="90" spans="3:18" ht="6" hidden="1" customHeight="1">
      <c r="C90" s="61"/>
      <c r="D90" s="120"/>
      <c r="E90" s="131"/>
      <c r="F90" s="132"/>
      <c r="G90" s="136"/>
      <c r="I90" s="126"/>
      <c r="J90" s="126"/>
      <c r="K90" s="126"/>
      <c r="L90" s="126"/>
      <c r="M90" s="127"/>
      <c r="N90" s="127"/>
      <c r="O90" s="127"/>
      <c r="P90" s="127"/>
      <c r="R90" s="133"/>
    </row>
    <row r="91" spans="3:18" ht="5.25" hidden="1" customHeight="1">
      <c r="C91" s="61"/>
      <c r="D91" s="197" t="s">
        <v>234</v>
      </c>
      <c r="E91" s="119"/>
      <c r="F91" s="121"/>
      <c r="G91" s="136"/>
      <c r="I91" s="126"/>
      <c r="J91" s="126"/>
      <c r="K91" s="126"/>
      <c r="L91" s="126"/>
      <c r="M91" s="127"/>
      <c r="N91" s="127"/>
      <c r="O91" s="127"/>
      <c r="P91" s="127"/>
      <c r="R91" s="133"/>
    </row>
    <row r="92" spans="3:18" ht="15" customHeight="1">
      <c r="C92" s="61"/>
      <c r="D92" s="198"/>
      <c r="E92" s="119" t="s">
        <v>174</v>
      </c>
      <c r="F92" s="110" t="s">
        <v>175</v>
      </c>
      <c r="G92" s="115"/>
      <c r="I92" s="60">
        <f t="shared" ref="I92:P93" si="0">SUM(I16,I34,I54,I72)</f>
        <v>48.973999999999997</v>
      </c>
      <c r="J92" s="60">
        <f t="shared" si="0"/>
        <v>0</v>
      </c>
      <c r="K92" s="60">
        <f t="shared" si="0"/>
        <v>48.973999999999997</v>
      </c>
      <c r="L92" s="60">
        <f t="shared" si="0"/>
        <v>0</v>
      </c>
      <c r="M92" s="122">
        <f t="shared" si="0"/>
        <v>166084.45000000001</v>
      </c>
      <c r="N92" s="122">
        <f t="shared" si="0"/>
        <v>0</v>
      </c>
      <c r="O92" s="122">
        <f t="shared" si="0"/>
        <v>166084.45000000001</v>
      </c>
      <c r="P92" s="122">
        <f t="shared" si="0"/>
        <v>0</v>
      </c>
      <c r="R92" s="118"/>
    </row>
    <row r="93" spans="3:18" ht="15" customHeight="1">
      <c r="C93" s="61"/>
      <c r="D93" s="198"/>
      <c r="E93" s="119" t="s">
        <v>176</v>
      </c>
      <c r="F93" s="110" t="s">
        <v>177</v>
      </c>
      <c r="G93" s="115"/>
      <c r="I93" s="60">
        <f t="shared" si="0"/>
        <v>352.423</v>
      </c>
      <c r="J93" s="60">
        <f t="shared" si="0"/>
        <v>38.72</v>
      </c>
      <c r="K93" s="60">
        <f t="shared" si="0"/>
        <v>313.70299999999997</v>
      </c>
      <c r="L93" s="60">
        <f t="shared" si="0"/>
        <v>0</v>
      </c>
      <c r="M93" s="122">
        <f t="shared" si="0"/>
        <v>1180220.0899999999</v>
      </c>
      <c r="N93" s="122">
        <f t="shared" si="0"/>
        <v>129669.63</v>
      </c>
      <c r="O93" s="122">
        <f t="shared" si="0"/>
        <v>1050550.46</v>
      </c>
      <c r="P93" s="122">
        <f t="shared" si="0"/>
        <v>0</v>
      </c>
      <c r="R93" s="118"/>
    </row>
    <row r="94" spans="3:18" ht="6" hidden="1" customHeight="1">
      <c r="C94" s="61"/>
      <c r="D94" s="198"/>
      <c r="E94" s="119"/>
      <c r="F94" s="121"/>
      <c r="G94" s="136"/>
      <c r="I94" s="126"/>
      <c r="J94" s="126"/>
      <c r="K94" s="126"/>
      <c r="L94" s="126"/>
      <c r="M94" s="127"/>
      <c r="N94" s="127"/>
      <c r="O94" s="127"/>
      <c r="P94" s="127"/>
      <c r="R94" s="133"/>
    </row>
    <row r="95" spans="3:18" ht="6" hidden="1" customHeight="1">
      <c r="C95" s="61"/>
      <c r="D95" s="198"/>
      <c r="E95" s="119"/>
      <c r="F95" s="121"/>
      <c r="G95" s="136"/>
      <c r="I95" s="126"/>
      <c r="J95" s="126"/>
      <c r="K95" s="126"/>
      <c r="L95" s="126"/>
      <c r="M95" s="127"/>
      <c r="N95" s="127"/>
      <c r="O95" s="127"/>
      <c r="P95" s="127"/>
      <c r="R95" s="133"/>
    </row>
    <row r="96" spans="3:18" ht="15" customHeight="1">
      <c r="C96" s="61"/>
      <c r="D96" s="198"/>
      <c r="E96" s="119" t="s">
        <v>179</v>
      </c>
      <c r="F96" s="111" t="s">
        <v>180</v>
      </c>
      <c r="G96" s="115"/>
      <c r="I96" s="60">
        <f t="shared" ref="I96:P98" si="1">SUM(I20,I38,I58,I76)</f>
        <v>352.423</v>
      </c>
      <c r="J96" s="60">
        <f t="shared" si="1"/>
        <v>38.72</v>
      </c>
      <c r="K96" s="60">
        <f t="shared" si="1"/>
        <v>313.70299999999997</v>
      </c>
      <c r="L96" s="60">
        <f t="shared" si="1"/>
        <v>0</v>
      </c>
      <c r="M96" s="122">
        <f t="shared" si="1"/>
        <v>1180220.0899999999</v>
      </c>
      <c r="N96" s="122">
        <f t="shared" si="1"/>
        <v>129669.63</v>
      </c>
      <c r="O96" s="122">
        <f t="shared" si="1"/>
        <v>1050550.46</v>
      </c>
      <c r="P96" s="122">
        <f t="shared" si="1"/>
        <v>0</v>
      </c>
      <c r="R96" s="118"/>
    </row>
    <row r="97" spans="3:18" ht="15" customHeight="1">
      <c r="C97" s="61"/>
      <c r="D97" s="198"/>
      <c r="E97" s="119" t="s">
        <v>182</v>
      </c>
      <c r="F97" s="111" t="s">
        <v>183</v>
      </c>
      <c r="G97" s="115"/>
      <c r="I97" s="60">
        <f t="shared" si="1"/>
        <v>0</v>
      </c>
      <c r="J97" s="60">
        <f t="shared" si="1"/>
        <v>0</v>
      </c>
      <c r="K97" s="60">
        <f t="shared" si="1"/>
        <v>0</v>
      </c>
      <c r="L97" s="60">
        <f t="shared" si="1"/>
        <v>0</v>
      </c>
      <c r="M97" s="122">
        <f t="shared" si="1"/>
        <v>0</v>
      </c>
      <c r="N97" s="122">
        <f t="shared" si="1"/>
        <v>0</v>
      </c>
      <c r="O97" s="122">
        <f t="shared" si="1"/>
        <v>0</v>
      </c>
      <c r="P97" s="122">
        <f t="shared" si="1"/>
        <v>0</v>
      </c>
      <c r="R97" s="118"/>
    </row>
    <row r="98" spans="3:18" ht="15" customHeight="1">
      <c r="C98" s="61"/>
      <c r="D98" s="198"/>
      <c r="E98" s="119" t="s">
        <v>185</v>
      </c>
      <c r="F98" s="110" t="s">
        <v>186</v>
      </c>
      <c r="G98" s="115"/>
      <c r="I98" s="60">
        <f t="shared" si="1"/>
        <v>812.09920999999997</v>
      </c>
      <c r="J98" s="60">
        <f t="shared" si="1"/>
        <v>236.453</v>
      </c>
      <c r="K98" s="60">
        <f t="shared" si="1"/>
        <v>575.64621</v>
      </c>
      <c r="L98" s="60">
        <f t="shared" si="1"/>
        <v>0</v>
      </c>
      <c r="M98" s="122">
        <f t="shared" si="1"/>
        <v>2754120.75</v>
      </c>
      <c r="N98" s="122">
        <f t="shared" si="1"/>
        <v>801911.49</v>
      </c>
      <c r="O98" s="122">
        <f t="shared" si="1"/>
        <v>1952209.26</v>
      </c>
      <c r="P98" s="122">
        <f t="shared" si="1"/>
        <v>0</v>
      </c>
      <c r="R98" s="118"/>
    </row>
    <row r="99" spans="3:18" ht="6" hidden="1" customHeight="1">
      <c r="C99" s="61"/>
      <c r="D99" s="198"/>
      <c r="E99" s="119"/>
      <c r="F99" s="121"/>
      <c r="G99" s="136"/>
      <c r="I99" s="126"/>
      <c r="J99" s="126"/>
      <c r="K99" s="126"/>
      <c r="L99" s="126"/>
      <c r="M99" s="127"/>
      <c r="N99" s="127"/>
      <c r="O99" s="127"/>
      <c r="P99" s="127"/>
      <c r="R99" s="133"/>
    </row>
    <row r="100" spans="3:18" ht="6" hidden="1" customHeight="1">
      <c r="C100" s="61"/>
      <c r="D100" s="198"/>
      <c r="E100" s="119"/>
      <c r="F100" s="121"/>
      <c r="G100" s="136"/>
      <c r="I100" s="126"/>
      <c r="J100" s="126"/>
      <c r="K100" s="126"/>
      <c r="L100" s="126"/>
      <c r="M100" s="127"/>
      <c r="N100" s="127"/>
      <c r="O100" s="127"/>
      <c r="P100" s="127"/>
      <c r="R100" s="133"/>
    </row>
    <row r="101" spans="3:18" ht="6" hidden="1" customHeight="1">
      <c r="C101" s="61"/>
      <c r="D101" s="198"/>
      <c r="E101" s="119"/>
      <c r="F101" s="121"/>
      <c r="G101" s="136"/>
      <c r="I101" s="126"/>
      <c r="J101" s="126"/>
      <c r="K101" s="126"/>
      <c r="L101" s="126"/>
      <c r="M101" s="127"/>
      <c r="N101" s="127"/>
      <c r="O101" s="127"/>
      <c r="P101" s="127"/>
      <c r="R101" s="133"/>
    </row>
    <row r="102" spans="3:18" ht="15" customHeight="1">
      <c r="C102" s="61"/>
      <c r="D102" s="198"/>
      <c r="E102" s="119" t="s">
        <v>188</v>
      </c>
      <c r="F102" s="110" t="s">
        <v>189</v>
      </c>
      <c r="G102" s="115"/>
      <c r="I102" s="60">
        <f t="shared" ref="I102:P103" si="2">SUM(I26,I44,I64,I82)</f>
        <v>0</v>
      </c>
      <c r="J102" s="60">
        <f t="shared" si="2"/>
        <v>0</v>
      </c>
      <c r="K102" s="60">
        <f t="shared" si="2"/>
        <v>0</v>
      </c>
      <c r="L102" s="60">
        <f t="shared" si="2"/>
        <v>0</v>
      </c>
      <c r="M102" s="122">
        <f t="shared" si="2"/>
        <v>0</v>
      </c>
      <c r="N102" s="122">
        <f t="shared" si="2"/>
        <v>0</v>
      </c>
      <c r="O102" s="122">
        <f t="shared" si="2"/>
        <v>0</v>
      </c>
      <c r="P102" s="122">
        <f t="shared" si="2"/>
        <v>0</v>
      </c>
      <c r="R102" s="118"/>
    </row>
    <row r="103" spans="3:18" ht="27" customHeight="1">
      <c r="C103" s="61"/>
      <c r="D103" s="198"/>
      <c r="E103" s="119" t="s">
        <v>191</v>
      </c>
      <c r="F103" s="110" t="s">
        <v>192</v>
      </c>
      <c r="G103" s="115"/>
      <c r="I103" s="60">
        <f t="shared" si="2"/>
        <v>0</v>
      </c>
      <c r="J103" s="60">
        <f t="shared" si="2"/>
        <v>0</v>
      </c>
      <c r="K103" s="60">
        <f t="shared" si="2"/>
        <v>0</v>
      </c>
      <c r="L103" s="60">
        <f t="shared" si="2"/>
        <v>0</v>
      </c>
      <c r="M103" s="122">
        <f t="shared" si="2"/>
        <v>0</v>
      </c>
      <c r="N103" s="122">
        <f t="shared" si="2"/>
        <v>0</v>
      </c>
      <c r="O103" s="122">
        <f t="shared" si="2"/>
        <v>0</v>
      </c>
      <c r="P103" s="122">
        <f t="shared" si="2"/>
        <v>0</v>
      </c>
      <c r="R103" s="118"/>
    </row>
    <row r="104" spans="3:18" ht="6" hidden="1" customHeight="1">
      <c r="C104" s="61"/>
      <c r="D104" s="198"/>
      <c r="E104" s="119"/>
      <c r="F104" s="121"/>
      <c r="G104" s="136"/>
      <c r="I104" s="126"/>
      <c r="J104" s="126"/>
      <c r="K104" s="126"/>
      <c r="L104" s="126"/>
      <c r="M104" s="127"/>
      <c r="N104" s="127"/>
      <c r="O104" s="127"/>
      <c r="P104" s="127"/>
      <c r="R104" s="133"/>
    </row>
    <row r="105" spans="3:18" ht="15" customHeight="1">
      <c r="C105" s="61"/>
      <c r="D105" s="198"/>
      <c r="E105" s="119" t="s">
        <v>194</v>
      </c>
      <c r="F105" s="110" t="s">
        <v>195</v>
      </c>
      <c r="G105" s="115"/>
      <c r="I105" s="60">
        <f t="shared" ref="I105:P108" si="3">SUM(I29,I47,I67,I85)</f>
        <v>0</v>
      </c>
      <c r="J105" s="60">
        <f t="shared" si="3"/>
        <v>0</v>
      </c>
      <c r="K105" s="60">
        <f t="shared" si="3"/>
        <v>0</v>
      </c>
      <c r="L105" s="60">
        <f t="shared" si="3"/>
        <v>0</v>
      </c>
      <c r="M105" s="122">
        <f t="shared" si="3"/>
        <v>0</v>
      </c>
      <c r="N105" s="122">
        <f t="shared" si="3"/>
        <v>0</v>
      </c>
      <c r="O105" s="122">
        <f t="shared" si="3"/>
        <v>0</v>
      </c>
      <c r="P105" s="122">
        <f t="shared" si="3"/>
        <v>0</v>
      </c>
      <c r="R105" s="118"/>
    </row>
    <row r="106" spans="3:18" ht="15" customHeight="1">
      <c r="C106" s="61"/>
      <c r="D106" s="198"/>
      <c r="E106" s="119" t="s">
        <v>197</v>
      </c>
      <c r="F106" s="110" t="s">
        <v>198</v>
      </c>
      <c r="G106" s="115"/>
      <c r="I106" s="60">
        <f t="shared" si="3"/>
        <v>1213.49621</v>
      </c>
      <c r="J106" s="60">
        <f t="shared" si="3"/>
        <v>275.173</v>
      </c>
      <c r="K106" s="60">
        <f t="shared" si="3"/>
        <v>938.32321000000002</v>
      </c>
      <c r="L106" s="60">
        <f t="shared" si="3"/>
        <v>0</v>
      </c>
      <c r="M106" s="122">
        <f t="shared" si="3"/>
        <v>4100425.29</v>
      </c>
      <c r="N106" s="122">
        <f t="shared" si="3"/>
        <v>931581.12</v>
      </c>
      <c r="O106" s="122">
        <f t="shared" si="3"/>
        <v>3168844.17</v>
      </c>
      <c r="P106" s="122">
        <f t="shared" si="3"/>
        <v>0</v>
      </c>
      <c r="R106" s="118"/>
    </row>
    <row r="107" spans="3:18" ht="15" customHeight="1">
      <c r="C107" s="61"/>
      <c r="D107" s="198"/>
      <c r="E107" s="119" t="s">
        <v>199</v>
      </c>
      <c r="F107" s="110" t="s">
        <v>200</v>
      </c>
      <c r="G107" s="115"/>
      <c r="I107" s="60">
        <f t="shared" si="3"/>
        <v>1213.49621</v>
      </c>
      <c r="J107" s="60">
        <f t="shared" si="3"/>
        <v>275.173</v>
      </c>
      <c r="K107" s="60">
        <f t="shared" si="3"/>
        <v>938.32321000000002</v>
      </c>
      <c r="L107" s="60">
        <f t="shared" si="3"/>
        <v>0</v>
      </c>
      <c r="M107" s="122">
        <f t="shared" si="3"/>
        <v>4100425.29</v>
      </c>
      <c r="N107" s="122">
        <f t="shared" si="3"/>
        <v>931581.12</v>
      </c>
      <c r="O107" s="122">
        <f t="shared" si="3"/>
        <v>3168844.17</v>
      </c>
      <c r="P107" s="122">
        <f t="shared" si="3"/>
        <v>0</v>
      </c>
      <c r="R107" s="118"/>
    </row>
    <row r="108" spans="3:18" ht="15" customHeight="1">
      <c r="C108" s="61"/>
      <c r="D108" s="198"/>
      <c r="E108" s="119" t="s">
        <v>201</v>
      </c>
      <c r="F108" s="110" t="s">
        <v>202</v>
      </c>
      <c r="G108" s="115"/>
      <c r="I108" s="60">
        <f t="shared" si="3"/>
        <v>1213.49621</v>
      </c>
      <c r="J108" s="60">
        <f t="shared" si="3"/>
        <v>275.173</v>
      </c>
      <c r="K108" s="60">
        <f t="shared" si="3"/>
        <v>938.32321000000002</v>
      </c>
      <c r="L108" s="60">
        <f t="shared" si="3"/>
        <v>0</v>
      </c>
      <c r="M108" s="122">
        <f t="shared" si="3"/>
        <v>4100425.29</v>
      </c>
      <c r="N108" s="122">
        <f t="shared" si="3"/>
        <v>931581.12</v>
      </c>
      <c r="O108" s="122">
        <f t="shared" si="3"/>
        <v>3168844.17</v>
      </c>
      <c r="P108" s="122">
        <f t="shared" si="3"/>
        <v>0</v>
      </c>
      <c r="R108" s="118"/>
    </row>
    <row r="109" spans="3:18" ht="6" hidden="1" customHeight="1">
      <c r="C109" s="61"/>
      <c r="D109" s="198"/>
      <c r="E109" s="119"/>
      <c r="F109" s="121"/>
      <c r="G109" s="136"/>
      <c r="I109" s="126"/>
      <c r="J109" s="126"/>
      <c r="K109" s="126"/>
      <c r="L109" s="126"/>
      <c r="M109" s="127"/>
      <c r="N109" s="127"/>
      <c r="O109" s="127"/>
      <c r="P109" s="127"/>
      <c r="R109" s="133"/>
    </row>
    <row r="110" spans="3:18" ht="6" hidden="1" customHeight="1">
      <c r="C110" s="61"/>
      <c r="D110" s="198"/>
      <c r="E110" s="119"/>
      <c r="F110" s="121"/>
      <c r="G110" s="136"/>
      <c r="I110" s="126"/>
      <c r="J110" s="126"/>
      <c r="K110" s="126"/>
      <c r="L110" s="126"/>
      <c r="M110" s="127"/>
      <c r="N110" s="127"/>
      <c r="O110" s="127"/>
      <c r="P110" s="127"/>
      <c r="R110" s="133"/>
    </row>
    <row r="111" spans="3:18" ht="6" hidden="1" customHeight="1">
      <c r="C111" s="61"/>
      <c r="D111" s="198"/>
      <c r="E111" s="119"/>
      <c r="F111" s="121"/>
      <c r="G111" s="136"/>
      <c r="I111" s="126"/>
      <c r="J111" s="126"/>
      <c r="K111" s="126"/>
      <c r="L111" s="126"/>
      <c r="M111" s="127"/>
      <c r="N111" s="127"/>
      <c r="O111" s="127"/>
      <c r="P111" s="127"/>
      <c r="R111" s="133"/>
    </row>
    <row r="112" spans="3:18" ht="6" hidden="1" customHeight="1">
      <c r="C112" s="61"/>
      <c r="D112" s="198"/>
      <c r="E112" s="119"/>
      <c r="F112" s="121"/>
      <c r="G112" s="136"/>
      <c r="I112" s="126"/>
      <c r="J112" s="126"/>
      <c r="K112" s="126"/>
      <c r="L112" s="126"/>
      <c r="M112" s="127"/>
      <c r="N112" s="127"/>
      <c r="O112" s="127"/>
      <c r="P112" s="127"/>
      <c r="R112" s="133"/>
    </row>
    <row r="113" spans="3:18" ht="6" hidden="1" customHeight="1">
      <c r="C113" s="61"/>
      <c r="D113" s="198"/>
      <c r="E113" s="119"/>
      <c r="F113" s="121"/>
      <c r="G113" s="136"/>
      <c r="I113" s="126"/>
      <c r="J113" s="126"/>
      <c r="K113" s="126"/>
      <c r="L113" s="126"/>
      <c r="M113" s="127"/>
      <c r="N113" s="127"/>
      <c r="O113" s="127"/>
      <c r="P113" s="127"/>
      <c r="R113" s="133"/>
    </row>
    <row r="114" spans="3:18" ht="6" hidden="1" customHeight="1">
      <c r="C114" s="61"/>
      <c r="D114" s="198"/>
      <c r="E114" s="119"/>
      <c r="F114" s="121"/>
      <c r="G114" s="136"/>
      <c r="I114" s="126"/>
      <c r="J114" s="126"/>
      <c r="K114" s="126"/>
      <c r="L114" s="126"/>
      <c r="M114" s="127"/>
      <c r="N114" s="127"/>
      <c r="O114" s="127"/>
      <c r="P114" s="127"/>
      <c r="R114" s="133"/>
    </row>
    <row r="115" spans="3:18" ht="6" hidden="1" customHeight="1">
      <c r="C115" s="61"/>
      <c r="D115" s="198"/>
      <c r="E115" s="119"/>
      <c r="F115" s="121"/>
      <c r="G115" s="136"/>
      <c r="I115" s="126"/>
      <c r="J115" s="126"/>
      <c r="K115" s="126"/>
      <c r="L115" s="126"/>
      <c r="M115" s="127"/>
      <c r="N115" s="127"/>
      <c r="O115" s="127"/>
      <c r="P115" s="127"/>
      <c r="R115" s="133"/>
    </row>
    <row r="116" spans="3:18" ht="6" hidden="1" customHeight="1">
      <c r="C116" s="61"/>
      <c r="D116" s="198"/>
      <c r="E116" s="119"/>
      <c r="F116" s="121"/>
      <c r="G116" s="136"/>
      <c r="I116" s="126"/>
      <c r="J116" s="126"/>
      <c r="K116" s="126"/>
      <c r="L116" s="126"/>
      <c r="M116" s="127"/>
      <c r="N116" s="127"/>
      <c r="O116" s="127"/>
      <c r="P116" s="127"/>
      <c r="R116" s="133"/>
    </row>
    <row r="117" spans="3:18" ht="6" hidden="1" customHeight="1">
      <c r="C117" s="61"/>
      <c r="D117" s="198"/>
      <c r="E117" s="119"/>
      <c r="F117" s="121"/>
      <c r="G117" s="136"/>
      <c r="I117" s="126"/>
      <c r="J117" s="126"/>
      <c r="K117" s="126"/>
      <c r="L117" s="126"/>
      <c r="M117" s="127"/>
      <c r="N117" s="127"/>
      <c r="O117" s="127"/>
      <c r="P117" s="127"/>
      <c r="R117" s="133"/>
    </row>
    <row r="118" spans="3:18" ht="6" hidden="1" customHeight="1">
      <c r="C118" s="61"/>
      <c r="D118" s="198"/>
      <c r="E118" s="119"/>
      <c r="F118" s="121"/>
      <c r="G118" s="136"/>
      <c r="I118" s="126"/>
      <c r="J118" s="126"/>
      <c r="K118" s="126"/>
      <c r="L118" s="126"/>
      <c r="M118" s="127"/>
      <c r="N118" s="127"/>
      <c r="O118" s="127"/>
      <c r="P118" s="127"/>
      <c r="R118" s="133"/>
    </row>
    <row r="119" spans="3:18" ht="6" hidden="1" customHeight="1">
      <c r="C119" s="61"/>
      <c r="D119" s="198"/>
      <c r="E119" s="119"/>
      <c r="F119" s="121"/>
      <c r="G119" s="136"/>
      <c r="I119" s="126"/>
      <c r="J119" s="126"/>
      <c r="K119" s="126"/>
      <c r="L119" s="126"/>
      <c r="M119" s="127"/>
      <c r="N119" s="127"/>
      <c r="O119" s="127"/>
      <c r="P119" s="127"/>
      <c r="R119" s="133"/>
    </row>
    <row r="120" spans="3:18" ht="6" hidden="1" customHeight="1">
      <c r="C120" s="61"/>
      <c r="D120" s="198"/>
      <c r="E120" s="119"/>
      <c r="F120" s="121"/>
      <c r="G120" s="136"/>
      <c r="I120" s="126"/>
      <c r="J120" s="126"/>
      <c r="K120" s="126"/>
      <c r="L120" s="126"/>
      <c r="M120" s="127"/>
      <c r="N120" s="127"/>
      <c r="O120" s="127"/>
      <c r="P120" s="127"/>
      <c r="R120" s="133"/>
    </row>
    <row r="121" spans="3:18" ht="6" hidden="1" customHeight="1">
      <c r="C121" s="61"/>
      <c r="D121" s="198"/>
      <c r="E121" s="119"/>
      <c r="F121" s="121"/>
      <c r="G121" s="136"/>
      <c r="I121" s="126"/>
      <c r="J121" s="126"/>
      <c r="K121" s="126"/>
      <c r="L121" s="126"/>
      <c r="M121" s="127"/>
      <c r="N121" s="127"/>
      <c r="O121" s="127"/>
      <c r="P121" s="127"/>
      <c r="R121" s="133"/>
    </row>
    <row r="122" spans="3:18" ht="6" hidden="1" customHeight="1">
      <c r="C122" s="61"/>
      <c r="D122" s="198"/>
      <c r="E122" s="119"/>
      <c r="F122" s="121"/>
      <c r="G122" s="136"/>
      <c r="I122" s="126"/>
      <c r="J122" s="126"/>
      <c r="K122" s="126"/>
      <c r="L122" s="126"/>
      <c r="M122" s="127"/>
      <c r="N122" s="127"/>
      <c r="O122" s="127"/>
      <c r="P122" s="127"/>
      <c r="R122" s="133"/>
    </row>
    <row r="123" spans="3:18" ht="6" hidden="1" customHeight="1">
      <c r="C123" s="61"/>
      <c r="D123" s="198"/>
      <c r="E123" s="119"/>
      <c r="F123" s="121"/>
      <c r="G123" s="136"/>
      <c r="I123" s="126"/>
      <c r="J123" s="126"/>
      <c r="K123" s="126"/>
      <c r="L123" s="126"/>
      <c r="M123" s="127"/>
      <c r="N123" s="127"/>
      <c r="O123" s="127"/>
      <c r="P123" s="127"/>
      <c r="R123" s="133"/>
    </row>
    <row r="124" spans="3:18" ht="6" hidden="1" customHeight="1">
      <c r="C124" s="61"/>
      <c r="D124" s="198"/>
      <c r="E124" s="119"/>
      <c r="F124" s="121"/>
      <c r="G124" s="136"/>
      <c r="I124" s="126"/>
      <c r="J124" s="126"/>
      <c r="K124" s="126"/>
      <c r="L124" s="126"/>
      <c r="M124" s="127"/>
      <c r="N124" s="127"/>
      <c r="O124" s="127"/>
      <c r="P124" s="127"/>
      <c r="R124" s="164"/>
    </row>
    <row r="125" spans="3:18" ht="6" hidden="1" customHeight="1">
      <c r="C125" s="61"/>
      <c r="D125" s="198"/>
      <c r="E125" s="119"/>
      <c r="F125" s="121"/>
      <c r="G125" s="136"/>
      <c r="I125" s="126"/>
      <c r="J125" s="126"/>
      <c r="K125" s="126"/>
      <c r="L125" s="126"/>
      <c r="M125" s="127"/>
      <c r="N125" s="127"/>
      <c r="O125" s="127"/>
      <c r="P125" s="127"/>
      <c r="R125" s="133"/>
    </row>
    <row r="126" spans="3:18" ht="6" hidden="1" customHeight="1">
      <c r="C126" s="61"/>
      <c r="D126" s="198"/>
      <c r="E126" s="119"/>
      <c r="F126" s="121"/>
      <c r="G126" s="136"/>
      <c r="I126" s="126"/>
      <c r="J126" s="126"/>
      <c r="K126" s="126"/>
      <c r="L126" s="126"/>
      <c r="M126" s="127"/>
      <c r="N126" s="127"/>
      <c r="O126" s="127"/>
      <c r="P126" s="127"/>
      <c r="R126" s="133"/>
    </row>
    <row r="127" spans="3:18" ht="6" hidden="1" customHeight="1">
      <c r="C127" s="61"/>
      <c r="D127" s="199"/>
      <c r="E127" s="119"/>
      <c r="F127" s="121"/>
      <c r="G127" s="136"/>
      <c r="I127" s="126"/>
      <c r="J127" s="126"/>
      <c r="K127" s="126"/>
      <c r="L127" s="126"/>
      <c r="M127" s="127"/>
      <c r="N127" s="127"/>
      <c r="O127" s="127"/>
      <c r="P127" s="127"/>
      <c r="R127" s="133"/>
    </row>
    <row r="128" spans="3:18" ht="24" customHeight="1">
      <c r="C128" s="61"/>
      <c r="D128" s="165"/>
      <c r="E128" s="166"/>
      <c r="F128" s="167" t="s">
        <v>235</v>
      </c>
      <c r="G128" s="168"/>
      <c r="I128" s="60">
        <f t="shared" ref="I128:P129" si="4">SUM(I30,I48,I68,I86)</f>
        <v>1213.49621</v>
      </c>
      <c r="J128" s="60">
        <f t="shared" si="4"/>
        <v>275.173</v>
      </c>
      <c r="K128" s="60">
        <f t="shared" si="4"/>
        <v>938.32321000000002</v>
      </c>
      <c r="L128" s="60">
        <f t="shared" si="4"/>
        <v>0</v>
      </c>
      <c r="M128" s="122">
        <f t="shared" si="4"/>
        <v>4100425.29</v>
      </c>
      <c r="N128" s="122">
        <f t="shared" si="4"/>
        <v>931581.12</v>
      </c>
      <c r="O128" s="122">
        <f t="shared" si="4"/>
        <v>3168844.17</v>
      </c>
      <c r="P128" s="122">
        <f t="shared" si="4"/>
        <v>0</v>
      </c>
      <c r="R128" s="118"/>
    </row>
    <row r="129" spans="3:18" ht="24" customHeight="1">
      <c r="C129" s="61"/>
      <c r="D129" s="165"/>
      <c r="E129" s="166"/>
      <c r="F129" s="124" t="s">
        <v>236</v>
      </c>
      <c r="G129" s="168"/>
      <c r="I129" s="60">
        <f t="shared" si="4"/>
        <v>1213.49621</v>
      </c>
      <c r="J129" s="60">
        <f t="shared" si="4"/>
        <v>275.173</v>
      </c>
      <c r="K129" s="60">
        <f t="shared" si="4"/>
        <v>938.32321000000002</v>
      </c>
      <c r="L129" s="60">
        <f t="shared" si="4"/>
        <v>0</v>
      </c>
      <c r="M129" s="122">
        <f t="shared" si="4"/>
        <v>4100425.29</v>
      </c>
      <c r="N129" s="122">
        <f t="shared" si="4"/>
        <v>931581.12</v>
      </c>
      <c r="O129" s="122">
        <f t="shared" si="4"/>
        <v>3168844.17</v>
      </c>
      <c r="P129" s="122">
        <f t="shared" si="4"/>
        <v>0</v>
      </c>
      <c r="R129" s="118"/>
    </row>
    <row r="130" spans="3:18" ht="24" customHeight="1">
      <c r="C130" s="61"/>
      <c r="D130" s="165"/>
      <c r="E130" s="166"/>
      <c r="F130" s="124" t="s">
        <v>237</v>
      </c>
      <c r="G130" s="168"/>
      <c r="I130" s="60">
        <f t="shared" ref="I130:P130" si="5">SUM(I51,I89)</f>
        <v>1213.49621</v>
      </c>
      <c r="J130" s="60">
        <f t="shared" si="5"/>
        <v>275.173</v>
      </c>
      <c r="K130" s="60">
        <f t="shared" si="5"/>
        <v>938.32321000000002</v>
      </c>
      <c r="L130" s="60">
        <f t="shared" si="5"/>
        <v>0</v>
      </c>
      <c r="M130" s="122">
        <f t="shared" si="5"/>
        <v>4100425.29</v>
      </c>
      <c r="N130" s="122">
        <f t="shared" si="5"/>
        <v>931581.12</v>
      </c>
      <c r="O130" s="122">
        <f t="shared" si="5"/>
        <v>3168844.17</v>
      </c>
      <c r="P130" s="122">
        <f t="shared" si="5"/>
        <v>0</v>
      </c>
      <c r="R130" s="118"/>
    </row>
  </sheetData>
  <sheetProtection formatColumns="0" formatRows="0" insertRows="0" deleteColumns="0" deleteRows="0" sort="0" autoFilter="0"/>
  <mergeCells count="14">
    <mergeCell ref="D91:D127"/>
    <mergeCell ref="N12:P12"/>
    <mergeCell ref="E11:E13"/>
    <mergeCell ref="R11:R13"/>
    <mergeCell ref="D15:D51"/>
    <mergeCell ref="D53:D89"/>
    <mergeCell ref="D11:D13"/>
    <mergeCell ref="G11:G13"/>
    <mergeCell ref="F11:F13"/>
    <mergeCell ref="I11:L11"/>
    <mergeCell ref="M11:P11"/>
    <mergeCell ref="J12:L12"/>
    <mergeCell ref="I12:I13"/>
    <mergeCell ref="M12:M13"/>
  </mergeCells>
  <printOptions horizontalCentered="1"/>
  <pageMargins left="0.24" right="0.24" top="0.24" bottom="0.24" header="0.24" footer="0.24"/>
  <pageSetup paperSize="9" scale="49" orientation="landscape" r:id="rId1"/>
  <headerFooter>
    <oddHeader>&amp;L&amp;C&amp;R</oddHeader>
    <oddFooter>&amp;L&amp;C&amp;R</oddFooter>
    <evenHeader>&amp;L&amp;C&amp;R</evenHeader>
    <evenFooter>&amp;L&amp;C&amp;R</even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showGridLines="0" topLeftCell="D8" workbookViewId="0"/>
  </sheetViews>
  <sheetFormatPr defaultRowHeight="10.5" customHeight="1"/>
  <cols>
    <col min="1" max="3" width="2.7109375" style="1" hidden="1" customWidth="1"/>
    <col min="4" max="5" width="2.7109375" style="1" customWidth="1"/>
    <col min="6" max="6" width="75.7109375" style="1" customWidth="1"/>
  </cols>
  <sheetData>
    <row r="1" spans="6:6" ht="10.5" hidden="1" customHeight="1"/>
    <row r="2" spans="6:6" ht="10.5" hidden="1" customHeight="1"/>
    <row r="3" spans="6:6" ht="10.5" hidden="1" customHeight="1"/>
    <row r="4" spans="6:6" ht="10.5" hidden="1" customHeight="1"/>
    <row r="5" spans="6:6" ht="10.5" hidden="1" customHeight="1"/>
    <row r="6" spans="6:6" ht="10.5" hidden="1" customHeight="1"/>
    <row r="7" spans="6:6" ht="10.5" hidden="1" customHeight="1"/>
    <row r="9" spans="6:6" ht="18" customHeight="1">
      <c r="F9" s="144" t="s">
        <v>238</v>
      </c>
    </row>
    <row r="10" spans="6:6" ht="12" customHeight="1"/>
    <row r="11" spans="6:6" ht="27" customHeight="1">
      <c r="F11" s="145"/>
    </row>
    <row r="12" spans="6:6" ht="27" customHeight="1">
      <c r="F12" s="145"/>
    </row>
    <row r="13" spans="6:6" ht="27" customHeight="1">
      <c r="F13" s="145"/>
    </row>
    <row r="14" spans="6:6" ht="27" customHeight="1">
      <c r="F14" s="145"/>
    </row>
    <row r="15" spans="6:6" ht="27" customHeight="1">
      <c r="F15" s="145"/>
    </row>
    <row r="16" spans="6:6" ht="27" customHeight="1">
      <c r="F16" s="145"/>
    </row>
    <row r="17" spans="6:6" ht="27" customHeight="1">
      <c r="F17" s="145"/>
    </row>
    <row r="18" spans="6:6" ht="27" customHeight="1">
      <c r="F18" s="145"/>
    </row>
    <row r="19" spans="6:6" ht="27" customHeight="1">
      <c r="F19" s="145"/>
    </row>
    <row r="20" spans="6:6" ht="27" customHeight="1">
      <c r="F20" s="145"/>
    </row>
  </sheetData>
  <sheetProtection insertRows="0" deleteColumns="0" deleteRows="0" sort="0" autoFilter="0"/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O94"/>
  <sheetViews>
    <sheetView showGridLines="0" zoomScale="80" workbookViewId="0"/>
  </sheetViews>
  <sheetFormatPr defaultRowHeight="10.5" customHeight="1"/>
  <cols>
    <col min="1" max="1" width="42.7109375" style="1" customWidth="1"/>
    <col min="2" max="2" width="6.7109375" style="1" customWidth="1"/>
    <col min="3" max="3" width="40.7109375" style="1" customWidth="1"/>
    <col min="4" max="4" width="3.7109375" style="1" customWidth="1"/>
    <col min="5" max="5" width="45.7109375" style="1" customWidth="1"/>
    <col min="6" max="6" width="3.7109375" style="1" customWidth="1"/>
    <col min="7" max="7" width="42.7109375" style="1" customWidth="1"/>
    <col min="8" max="8" width="4.7109375" style="1" customWidth="1"/>
    <col min="9" max="9" width="9.7109375" style="1" customWidth="1"/>
    <col min="10" max="10" width="23.85546875" style="1" customWidth="1"/>
    <col min="11" max="11" width="2.7109375" style="1" customWidth="1"/>
    <col min="12" max="12" width="13.7109375" style="1" customWidth="1"/>
    <col min="13" max="13" width="9.140625" style="1"/>
    <col min="14" max="14" width="2.7109375" style="1" customWidth="1"/>
    <col min="15" max="15" width="12.140625" style="1" customWidth="1"/>
  </cols>
  <sheetData>
    <row r="1" spans="1:15" ht="11.25" customHeight="1">
      <c r="A1" s="146" t="s">
        <v>239</v>
      </c>
      <c r="B1" s="147" t="s">
        <v>240</v>
      </c>
      <c r="C1" s="146" t="s">
        <v>239</v>
      </c>
      <c r="D1" s="87"/>
      <c r="E1" s="88" t="s">
        <v>241</v>
      </c>
      <c r="F1" s="87"/>
      <c r="G1" s="88" t="s">
        <v>242</v>
      </c>
      <c r="H1" s="87"/>
      <c r="I1" s="89" t="s">
        <v>243</v>
      </c>
      <c r="J1" s="88" t="s">
        <v>244</v>
      </c>
      <c r="L1" s="88" t="s">
        <v>245</v>
      </c>
      <c r="O1" s="88" t="s">
        <v>246</v>
      </c>
    </row>
    <row r="2" spans="1:15" ht="11.25" customHeight="1">
      <c r="A2" s="146" t="s">
        <v>247</v>
      </c>
      <c r="B2" s="147" t="s">
        <v>248</v>
      </c>
      <c r="C2" s="146" t="s">
        <v>247</v>
      </c>
      <c r="D2" s="87"/>
      <c r="E2" s="90" t="s">
        <v>249</v>
      </c>
      <c r="F2" s="87"/>
      <c r="G2" s="91" t="str">
        <f>YEAR</f>
        <v>2025</v>
      </c>
      <c r="H2" s="87"/>
      <c r="I2" s="89"/>
      <c r="J2" s="88" t="s">
        <v>250</v>
      </c>
      <c r="L2" s="90" t="s">
        <v>123</v>
      </c>
      <c r="M2" s="95">
        <v>1</v>
      </c>
      <c r="O2" s="90">
        <v>2023</v>
      </c>
    </row>
    <row r="3" spans="1:15" ht="11.25" customHeight="1">
      <c r="A3" s="146" t="s">
        <v>251</v>
      </c>
      <c r="B3" s="147" t="s">
        <v>252</v>
      </c>
      <c r="C3" s="146" t="s">
        <v>251</v>
      </c>
      <c r="D3" s="87"/>
      <c r="E3" s="90" t="s">
        <v>68</v>
      </c>
      <c r="F3" s="87"/>
      <c r="H3" s="87"/>
      <c r="I3" s="89" t="s">
        <v>253</v>
      </c>
      <c r="J3" s="88" t="s">
        <v>254</v>
      </c>
      <c r="L3" s="90" t="s">
        <v>128</v>
      </c>
      <c r="M3" s="95">
        <v>2</v>
      </c>
      <c r="O3" s="90">
        <v>2024</v>
      </c>
    </row>
    <row r="4" spans="1:15" ht="11.25" customHeight="1">
      <c r="A4" s="146" t="s">
        <v>255</v>
      </c>
      <c r="B4" s="147" t="s">
        <v>256</v>
      </c>
      <c r="C4" s="146" t="s">
        <v>255</v>
      </c>
      <c r="D4" s="87"/>
      <c r="F4" s="87"/>
      <c r="G4" s="88" t="s">
        <v>257</v>
      </c>
      <c r="H4" s="87"/>
      <c r="I4" s="89" t="s">
        <v>258</v>
      </c>
      <c r="J4" s="88" t="s">
        <v>259</v>
      </c>
      <c r="L4" s="90" t="s">
        <v>130</v>
      </c>
      <c r="M4" s="95">
        <v>3</v>
      </c>
      <c r="O4" s="90">
        <v>2025</v>
      </c>
    </row>
    <row r="5" spans="1:15" ht="11.25" customHeight="1">
      <c r="A5" s="146" t="s">
        <v>260</v>
      </c>
      <c r="B5" s="147" t="s">
        <v>261</v>
      </c>
      <c r="C5" s="146" t="s">
        <v>260</v>
      </c>
      <c r="D5" s="87"/>
      <c r="F5" s="87"/>
      <c r="G5" s="91" t="str">
        <f>"01.01."&amp;PERIOD</f>
        <v>01.01.2025</v>
      </c>
      <c r="H5" s="87"/>
      <c r="I5" s="89" t="s">
        <v>262</v>
      </c>
      <c r="J5" s="88" t="s">
        <v>263</v>
      </c>
      <c r="L5" s="90" t="s">
        <v>132</v>
      </c>
      <c r="M5" s="95">
        <v>4</v>
      </c>
    </row>
    <row r="6" spans="1:15" ht="11.25" customHeight="1">
      <c r="A6" s="146" t="s">
        <v>264</v>
      </c>
      <c r="B6" s="147" t="s">
        <v>265</v>
      </c>
      <c r="C6" s="146" t="s">
        <v>264</v>
      </c>
      <c r="D6" s="87"/>
      <c r="E6" s="88" t="s">
        <v>266</v>
      </c>
      <c r="F6" s="87"/>
      <c r="G6" s="91" t="str">
        <f>"31.12."&amp;PERIOD</f>
        <v>31.12.2025</v>
      </c>
      <c r="H6" s="87"/>
      <c r="I6" s="92"/>
      <c r="J6" s="88" t="s">
        <v>267</v>
      </c>
      <c r="L6" s="90" t="s">
        <v>134</v>
      </c>
      <c r="M6" s="95">
        <v>5</v>
      </c>
    </row>
    <row r="7" spans="1:15" ht="11.25" customHeight="1">
      <c r="A7" s="146" t="s">
        <v>268</v>
      </c>
      <c r="B7" s="147" t="s">
        <v>269</v>
      </c>
      <c r="C7" s="146" t="s">
        <v>268</v>
      </c>
      <c r="D7" s="87"/>
      <c r="E7" s="93" t="s">
        <v>56</v>
      </c>
      <c r="F7" s="87"/>
      <c r="G7" s="87"/>
      <c r="H7" s="87"/>
      <c r="I7" s="87"/>
      <c r="J7" s="87"/>
      <c r="L7" s="90" t="s">
        <v>136</v>
      </c>
      <c r="M7" s="95">
        <v>6</v>
      </c>
    </row>
    <row r="8" spans="1:15" ht="11.25" customHeight="1">
      <c r="A8" s="146" t="s">
        <v>19</v>
      </c>
      <c r="B8" s="147" t="s">
        <v>270</v>
      </c>
      <c r="C8" s="146" t="s">
        <v>19</v>
      </c>
      <c r="D8" s="87"/>
      <c r="E8" s="93" t="s">
        <v>271</v>
      </c>
      <c r="F8" s="87"/>
      <c r="G8" s="88" t="s">
        <v>272</v>
      </c>
      <c r="H8" s="87"/>
      <c r="I8" s="87"/>
      <c r="J8" s="87"/>
      <c r="L8" s="90" t="s">
        <v>138</v>
      </c>
      <c r="M8" s="95">
        <v>7</v>
      </c>
    </row>
    <row r="9" spans="1:15" ht="11.25" customHeight="1">
      <c r="A9" s="146" t="s">
        <v>273</v>
      </c>
      <c r="B9" s="147" t="s">
        <v>274</v>
      </c>
      <c r="C9" s="146" t="s">
        <v>273</v>
      </c>
      <c r="D9" s="87"/>
      <c r="F9" s="87"/>
      <c r="G9" s="91" t="str">
        <f>"01.01."&amp;PERIOD</f>
        <v>01.01.2025</v>
      </c>
      <c r="H9" s="87"/>
      <c r="I9" s="87"/>
      <c r="J9" s="87"/>
      <c r="L9" s="90" t="s">
        <v>140</v>
      </c>
      <c r="M9" s="95">
        <v>8</v>
      </c>
    </row>
    <row r="10" spans="1:15" ht="11.25" customHeight="1">
      <c r="A10" s="146" t="s">
        <v>275</v>
      </c>
      <c r="B10" s="147" t="s">
        <v>276</v>
      </c>
      <c r="C10" s="146" t="s">
        <v>275</v>
      </c>
      <c r="D10" s="87"/>
      <c r="F10" s="87"/>
      <c r="G10" s="91" t="str">
        <f>"31.12."&amp;PERIOD</f>
        <v>31.12.2025</v>
      </c>
      <c r="H10" s="87"/>
      <c r="I10" s="87"/>
      <c r="J10" s="87"/>
      <c r="L10" s="90" t="s">
        <v>142</v>
      </c>
      <c r="M10" s="95">
        <v>9</v>
      </c>
    </row>
    <row r="11" spans="1:15" ht="11.25" customHeight="1">
      <c r="A11" s="148" t="s">
        <v>277</v>
      </c>
      <c r="B11" s="147" t="s">
        <v>278</v>
      </c>
      <c r="C11" s="146" t="s">
        <v>279</v>
      </c>
      <c r="D11" s="87"/>
      <c r="E11" s="88" t="s">
        <v>280</v>
      </c>
      <c r="F11" s="87"/>
      <c r="H11" s="87"/>
      <c r="I11" s="87"/>
      <c r="J11" s="87"/>
      <c r="L11" s="90" t="s">
        <v>144</v>
      </c>
      <c r="M11" s="95">
        <v>10</v>
      </c>
    </row>
    <row r="12" spans="1:15" ht="11.25" customHeight="1">
      <c r="A12" s="148" t="s">
        <v>281</v>
      </c>
      <c r="B12" s="147" t="s">
        <v>282</v>
      </c>
      <c r="C12" s="146"/>
      <c r="D12" s="87"/>
      <c r="E12" s="93" t="s">
        <v>283</v>
      </c>
      <c r="F12" s="87"/>
      <c r="G12" s="88" t="s">
        <v>284</v>
      </c>
      <c r="H12" s="87"/>
      <c r="I12" s="87"/>
      <c r="J12" s="87"/>
      <c r="L12" s="90" t="s">
        <v>146</v>
      </c>
      <c r="M12" s="95">
        <v>11</v>
      </c>
    </row>
    <row r="13" spans="1:15" ht="11.25" customHeight="1">
      <c r="A13" s="148" t="s">
        <v>285</v>
      </c>
      <c r="B13" s="147" t="s">
        <v>286</v>
      </c>
      <c r="C13" s="146" t="s">
        <v>287</v>
      </c>
      <c r="D13" s="87"/>
      <c r="E13" s="93" t="s">
        <v>83</v>
      </c>
      <c r="F13" s="87"/>
      <c r="G13" s="91" t="str">
        <f>"01.01."&amp;PERIOD</f>
        <v>01.01.2025</v>
      </c>
      <c r="H13" s="87"/>
      <c r="I13" s="87"/>
      <c r="J13" s="87"/>
      <c r="L13" s="90" t="s">
        <v>30</v>
      </c>
      <c r="M13" s="95">
        <v>12</v>
      </c>
    </row>
    <row r="14" spans="1:15" ht="11.25" customHeight="1">
      <c r="A14" s="148" t="s">
        <v>288</v>
      </c>
      <c r="B14" s="147" t="s">
        <v>289</v>
      </c>
      <c r="C14" s="146" t="s">
        <v>290</v>
      </c>
      <c r="D14" s="87"/>
      <c r="E14" s="93" t="s">
        <v>291</v>
      </c>
      <c r="F14" s="87"/>
      <c r="G14" s="91" t="str">
        <f>"31.12."&amp;PERIOD</f>
        <v>31.12.2025</v>
      </c>
      <c r="H14" s="87"/>
      <c r="I14" s="87"/>
      <c r="J14" s="87"/>
      <c r="L14" s="90" t="s">
        <v>26</v>
      </c>
      <c r="M14" s="95">
        <v>13</v>
      </c>
    </row>
    <row r="15" spans="1:15" ht="11.25" customHeight="1">
      <c r="A15" s="149" t="s">
        <v>292</v>
      </c>
      <c r="B15" s="150"/>
      <c r="C15" s="149"/>
      <c r="D15" s="87"/>
      <c r="E15" s="93" t="s">
        <v>293</v>
      </c>
      <c r="F15" s="87"/>
      <c r="H15" s="87"/>
      <c r="I15" s="87"/>
      <c r="J15" s="87"/>
    </row>
    <row r="16" spans="1:15" ht="11.25" customHeight="1">
      <c r="A16" s="146" t="s">
        <v>294</v>
      </c>
      <c r="B16" s="147" t="s">
        <v>295</v>
      </c>
      <c r="C16" s="146" t="s">
        <v>294</v>
      </c>
      <c r="D16" s="87"/>
      <c r="E16" s="93" t="s">
        <v>296</v>
      </c>
      <c r="F16" s="87"/>
      <c r="G16" s="88" t="s">
        <v>297</v>
      </c>
      <c r="H16" s="87"/>
      <c r="I16" s="87"/>
      <c r="J16" s="87"/>
    </row>
    <row r="17" spans="1:10" ht="11.25" customHeight="1">
      <c r="A17" s="146" t="s">
        <v>298</v>
      </c>
      <c r="B17" s="147" t="s">
        <v>299</v>
      </c>
      <c r="C17" s="146" t="s">
        <v>298</v>
      </c>
      <c r="D17" s="87"/>
      <c r="F17" s="87"/>
      <c r="G17" s="93" t="s">
        <v>300</v>
      </c>
      <c r="H17" s="87"/>
      <c r="I17" s="87"/>
      <c r="J17" s="87"/>
    </row>
    <row r="18" spans="1:10" ht="11.25" customHeight="1">
      <c r="A18" s="149" t="s">
        <v>301</v>
      </c>
      <c r="B18" s="150"/>
      <c r="C18" s="149"/>
      <c r="D18" s="87"/>
      <c r="F18" s="87"/>
      <c r="H18" s="87"/>
      <c r="I18" s="87"/>
      <c r="J18" s="87"/>
    </row>
    <row r="19" spans="1:10" ht="11.25" customHeight="1">
      <c r="A19" s="146" t="s">
        <v>302</v>
      </c>
      <c r="B19" s="147" t="s">
        <v>303</v>
      </c>
      <c r="C19" s="146" t="s">
        <v>302</v>
      </c>
      <c r="D19" s="87"/>
      <c r="F19" s="87"/>
      <c r="G19" s="88" t="s">
        <v>304</v>
      </c>
      <c r="H19" s="87"/>
      <c r="I19" s="87"/>
      <c r="J19" s="87"/>
    </row>
    <row r="20" spans="1:10" ht="11.25" customHeight="1">
      <c r="A20" s="146" t="s">
        <v>305</v>
      </c>
      <c r="B20" s="147" t="s">
        <v>306</v>
      </c>
      <c r="C20" s="146" t="s">
        <v>305</v>
      </c>
      <c r="D20" s="87"/>
      <c r="E20" s="88" t="s">
        <v>307</v>
      </c>
      <c r="F20" s="87"/>
      <c r="G20" s="93" t="s">
        <v>308</v>
      </c>
      <c r="H20" s="87"/>
      <c r="I20" s="87"/>
      <c r="J20" s="87"/>
    </row>
    <row r="21" spans="1:10" ht="11.25" customHeight="1">
      <c r="A21" s="146" t="s">
        <v>309</v>
      </c>
      <c r="B21" s="147" t="s">
        <v>310</v>
      </c>
      <c r="C21" s="146" t="s">
        <v>311</v>
      </c>
      <c r="D21" s="87"/>
      <c r="E21" s="93" t="s">
        <v>33</v>
      </c>
      <c r="F21" s="87"/>
      <c r="G21" s="87"/>
      <c r="H21" s="87"/>
      <c r="I21" s="87"/>
      <c r="J21" s="87"/>
    </row>
    <row r="22" spans="1:10" ht="11.25" customHeight="1">
      <c r="A22" s="146" t="s">
        <v>312</v>
      </c>
      <c r="B22" s="147" t="s">
        <v>313</v>
      </c>
      <c r="C22" s="146" t="s">
        <v>312</v>
      </c>
      <c r="D22" s="87"/>
      <c r="E22" s="93" t="s">
        <v>314</v>
      </c>
      <c r="F22" s="87"/>
      <c r="G22" s="87"/>
      <c r="H22" s="87"/>
      <c r="I22" s="87"/>
      <c r="J22" s="87"/>
    </row>
    <row r="23" spans="1:10" ht="11.25" customHeight="1">
      <c r="A23" s="146" t="s">
        <v>315</v>
      </c>
      <c r="B23" s="147" t="s">
        <v>316</v>
      </c>
      <c r="C23" s="146" t="s">
        <v>315</v>
      </c>
      <c r="D23" s="87"/>
      <c r="E23" s="93" t="s">
        <v>317</v>
      </c>
      <c r="F23" s="87"/>
      <c r="G23" s="87"/>
      <c r="H23" s="87"/>
      <c r="I23" s="87"/>
      <c r="J23" s="87"/>
    </row>
    <row r="24" spans="1:10" ht="11.25" customHeight="1">
      <c r="A24" s="146" t="s">
        <v>318</v>
      </c>
      <c r="B24" s="147" t="s">
        <v>319</v>
      </c>
      <c r="C24" s="146" t="s">
        <v>318</v>
      </c>
      <c r="D24" s="87"/>
      <c r="E24" s="93" t="s">
        <v>320</v>
      </c>
      <c r="F24" s="87"/>
      <c r="G24" s="87"/>
      <c r="H24" s="87"/>
      <c r="I24" s="87"/>
      <c r="J24" s="87"/>
    </row>
    <row r="25" spans="1:10" ht="11.25" customHeight="1">
      <c r="A25" s="146" t="s">
        <v>321</v>
      </c>
      <c r="B25" s="147" t="s">
        <v>322</v>
      </c>
      <c r="C25" s="146" t="s">
        <v>323</v>
      </c>
      <c r="D25" s="87"/>
      <c r="E25" s="93" t="s">
        <v>324</v>
      </c>
      <c r="F25" s="87"/>
      <c r="G25" s="87"/>
      <c r="H25" s="87"/>
      <c r="I25" s="87"/>
      <c r="J25" s="87"/>
    </row>
    <row r="26" spans="1:10" ht="11.25" customHeight="1">
      <c r="A26" s="146" t="s">
        <v>325</v>
      </c>
      <c r="B26" s="147" t="s">
        <v>326</v>
      </c>
      <c r="C26" s="146" t="s">
        <v>325</v>
      </c>
      <c r="D26" s="87"/>
      <c r="F26" s="87"/>
      <c r="G26" s="87"/>
      <c r="H26" s="87"/>
      <c r="I26" s="87"/>
      <c r="J26" s="87"/>
    </row>
    <row r="27" spans="1:10" ht="11.25" customHeight="1">
      <c r="A27" s="146" t="s">
        <v>327</v>
      </c>
      <c r="B27" s="147" t="s">
        <v>328</v>
      </c>
      <c r="C27" s="146" t="s">
        <v>327</v>
      </c>
      <c r="D27" s="87"/>
      <c r="F27" s="87"/>
      <c r="G27" s="87"/>
      <c r="H27" s="87"/>
      <c r="I27" s="87"/>
      <c r="J27" s="87"/>
    </row>
    <row r="28" spans="1:10" ht="11.25" customHeight="1">
      <c r="A28" s="146" t="s">
        <v>329</v>
      </c>
      <c r="B28" s="147" t="s">
        <v>330</v>
      </c>
      <c r="C28" s="146" t="s">
        <v>329</v>
      </c>
      <c r="D28" s="87"/>
      <c r="E28" s="88" t="s">
        <v>331</v>
      </c>
      <c r="F28" s="87"/>
      <c r="G28" s="87"/>
      <c r="H28" s="87"/>
      <c r="I28" s="87"/>
      <c r="J28" s="87"/>
    </row>
    <row r="29" spans="1:10" ht="11.25" customHeight="1">
      <c r="A29" s="146" t="s">
        <v>332</v>
      </c>
      <c r="B29" s="147" t="s">
        <v>333</v>
      </c>
      <c r="C29" s="146" t="s">
        <v>332</v>
      </c>
      <c r="D29" s="87"/>
      <c r="E29" s="93" t="s">
        <v>61</v>
      </c>
      <c r="F29" s="87"/>
      <c r="G29" s="87"/>
      <c r="H29" s="87"/>
      <c r="I29" s="87"/>
      <c r="J29" s="87"/>
    </row>
    <row r="30" spans="1:10" ht="11.25" customHeight="1">
      <c r="A30" s="146" t="s">
        <v>334</v>
      </c>
      <c r="B30" s="147" t="s">
        <v>335</v>
      </c>
      <c r="C30" s="146" t="s">
        <v>334</v>
      </c>
      <c r="D30" s="87"/>
      <c r="E30" s="93" t="s">
        <v>336</v>
      </c>
      <c r="F30" s="87"/>
      <c r="G30" s="87"/>
      <c r="H30" s="87"/>
      <c r="I30" s="87"/>
      <c r="J30" s="87"/>
    </row>
    <row r="31" spans="1:10" ht="11.25" customHeight="1">
      <c r="A31" s="146" t="s">
        <v>337</v>
      </c>
      <c r="B31" s="147" t="s">
        <v>338</v>
      </c>
      <c r="C31" s="146" t="s">
        <v>337</v>
      </c>
      <c r="D31" s="87"/>
      <c r="E31" s="143" t="s">
        <v>339</v>
      </c>
      <c r="F31" s="87"/>
      <c r="G31" s="87"/>
      <c r="H31" s="87"/>
      <c r="I31" s="87"/>
      <c r="J31" s="87"/>
    </row>
    <row r="32" spans="1:10" ht="11.25" customHeight="1">
      <c r="A32" s="146" t="s">
        <v>340</v>
      </c>
      <c r="B32" s="147" t="s">
        <v>341</v>
      </c>
      <c r="C32" s="146" t="s">
        <v>340</v>
      </c>
      <c r="D32" s="87"/>
      <c r="E32" s="143" t="s">
        <v>342</v>
      </c>
      <c r="F32" s="87"/>
      <c r="G32" s="87"/>
      <c r="H32" s="87"/>
      <c r="I32" s="87"/>
      <c r="J32" s="87"/>
    </row>
    <row r="33" spans="1:10" ht="11.25" customHeight="1">
      <c r="A33" s="146" t="s">
        <v>343</v>
      </c>
      <c r="B33" s="147" t="s">
        <v>344</v>
      </c>
      <c r="C33" s="146" t="s">
        <v>343</v>
      </c>
      <c r="D33" s="87"/>
      <c r="F33" s="87"/>
      <c r="G33" s="87"/>
      <c r="H33" s="87"/>
      <c r="I33" s="87"/>
      <c r="J33" s="87"/>
    </row>
    <row r="34" spans="1:10" ht="11.25" customHeight="1">
      <c r="A34" s="146" t="s">
        <v>345</v>
      </c>
      <c r="B34" s="147" t="s">
        <v>346</v>
      </c>
      <c r="C34" s="146" t="s">
        <v>345</v>
      </c>
      <c r="D34" s="87"/>
      <c r="F34" s="87"/>
      <c r="G34" s="87"/>
      <c r="H34" s="87"/>
      <c r="I34" s="87"/>
      <c r="J34" s="87"/>
    </row>
    <row r="35" spans="1:10" ht="11.25" customHeight="1">
      <c r="A35" s="149" t="s">
        <v>347</v>
      </c>
      <c r="B35" s="150"/>
      <c r="C35" s="149"/>
      <c r="D35" s="87"/>
      <c r="E35" s="88" t="s">
        <v>348</v>
      </c>
      <c r="F35" s="87"/>
      <c r="G35" s="87"/>
      <c r="H35" s="87"/>
      <c r="I35" s="87"/>
      <c r="J35" s="87"/>
    </row>
    <row r="36" spans="1:10" ht="11.25" customHeight="1">
      <c r="A36" s="146" t="s">
        <v>349</v>
      </c>
      <c r="B36" s="147" t="s">
        <v>350</v>
      </c>
      <c r="C36" s="146" t="s">
        <v>349</v>
      </c>
      <c r="D36" s="87"/>
      <c r="E36" s="93" t="s">
        <v>16</v>
      </c>
      <c r="F36" s="112" t="s">
        <v>351</v>
      </c>
      <c r="G36" s="87"/>
      <c r="H36" s="87"/>
      <c r="I36" s="87"/>
      <c r="J36" s="87"/>
    </row>
    <row r="37" spans="1:10" ht="11.25" customHeight="1">
      <c r="A37" s="146" t="s">
        <v>352</v>
      </c>
      <c r="B37" s="147" t="s">
        <v>353</v>
      </c>
      <c r="C37" s="146" t="s">
        <v>352</v>
      </c>
      <c r="D37" s="87"/>
      <c r="E37" s="93" t="s">
        <v>354</v>
      </c>
      <c r="F37" s="112" t="s">
        <v>355</v>
      </c>
      <c r="G37" s="87"/>
      <c r="H37" s="87"/>
      <c r="I37" s="87"/>
      <c r="J37" s="87"/>
    </row>
    <row r="38" spans="1:10" ht="11.25" customHeight="1">
      <c r="A38" s="146" t="s">
        <v>356</v>
      </c>
      <c r="B38" s="147" t="s">
        <v>357</v>
      </c>
      <c r="C38" s="146" t="s">
        <v>356</v>
      </c>
      <c r="D38" s="87"/>
      <c r="E38" s="93" t="s">
        <v>358</v>
      </c>
      <c r="F38" s="112" t="s">
        <v>359</v>
      </c>
      <c r="G38" s="87"/>
      <c r="H38" s="87"/>
      <c r="I38" s="87"/>
      <c r="J38" s="87"/>
    </row>
    <row r="39" spans="1:10" ht="11.25" customHeight="1">
      <c r="A39" s="146" t="s">
        <v>360</v>
      </c>
      <c r="B39" s="147" t="s">
        <v>361</v>
      </c>
      <c r="C39" s="146" t="s">
        <v>360</v>
      </c>
      <c r="D39" s="87"/>
      <c r="E39" s="93" t="s">
        <v>362</v>
      </c>
      <c r="F39" s="112" t="s">
        <v>363</v>
      </c>
      <c r="G39" s="87"/>
      <c r="H39" s="87"/>
      <c r="I39" s="87"/>
      <c r="J39" s="87"/>
    </row>
    <row r="40" spans="1:10" ht="11.25" customHeight="1">
      <c r="A40" s="146" t="s">
        <v>364</v>
      </c>
      <c r="B40" s="147" t="s">
        <v>365</v>
      </c>
      <c r="C40" s="146" t="s">
        <v>364</v>
      </c>
      <c r="D40" s="87"/>
      <c r="E40" s="93" t="s">
        <v>366</v>
      </c>
      <c r="F40" s="112" t="s">
        <v>367</v>
      </c>
      <c r="G40" s="87"/>
      <c r="H40" s="87"/>
      <c r="I40" s="87"/>
      <c r="J40" s="87"/>
    </row>
    <row r="41" spans="1:10" ht="11.25" customHeight="1">
      <c r="A41" s="146" t="s">
        <v>368</v>
      </c>
      <c r="B41" s="147" t="s">
        <v>369</v>
      </c>
      <c r="C41" s="146" t="s">
        <v>368</v>
      </c>
      <c r="D41" s="87"/>
      <c r="F41" s="87"/>
      <c r="G41" s="87"/>
      <c r="H41" s="87"/>
      <c r="I41" s="87"/>
      <c r="J41" s="87"/>
    </row>
    <row r="42" spans="1:10" ht="11.25" customHeight="1">
      <c r="A42" s="146" t="s">
        <v>370</v>
      </c>
      <c r="B42" s="147" t="s">
        <v>371</v>
      </c>
      <c r="C42" s="146" t="s">
        <v>370</v>
      </c>
      <c r="D42" s="87"/>
      <c r="F42" s="87"/>
      <c r="G42" s="87"/>
      <c r="H42" s="87"/>
      <c r="I42" s="87"/>
      <c r="J42" s="87"/>
    </row>
    <row r="43" spans="1:10" ht="11.25" customHeight="1">
      <c r="A43" s="146" t="s">
        <v>372</v>
      </c>
      <c r="B43" s="147" t="s">
        <v>373</v>
      </c>
      <c r="C43" s="146" t="s">
        <v>372</v>
      </c>
      <c r="D43" s="87"/>
      <c r="F43" s="87"/>
      <c r="G43" s="87"/>
      <c r="H43" s="87"/>
      <c r="I43" s="87"/>
      <c r="J43" s="87"/>
    </row>
    <row r="44" spans="1:10" ht="11.25" customHeight="1">
      <c r="A44" s="146" t="s">
        <v>374</v>
      </c>
      <c r="B44" s="147" t="s">
        <v>375</v>
      </c>
      <c r="C44" s="146" t="s">
        <v>374</v>
      </c>
      <c r="D44" s="87"/>
      <c r="F44" s="87"/>
      <c r="G44" s="87"/>
      <c r="H44" s="87"/>
      <c r="I44" s="87"/>
      <c r="J44" s="87"/>
    </row>
    <row r="45" spans="1:10" ht="11.25" customHeight="1">
      <c r="A45" s="146" t="s">
        <v>376</v>
      </c>
      <c r="B45" s="147" t="s">
        <v>377</v>
      </c>
      <c r="C45" s="146" t="s">
        <v>376</v>
      </c>
      <c r="D45" s="87"/>
      <c r="F45" s="87"/>
      <c r="G45" s="87"/>
      <c r="H45" s="87"/>
      <c r="I45" s="87"/>
      <c r="J45" s="87"/>
    </row>
    <row r="46" spans="1:10" ht="11.25" customHeight="1">
      <c r="A46" s="146" t="s">
        <v>378</v>
      </c>
      <c r="B46" s="147" t="s">
        <v>379</v>
      </c>
      <c r="C46" s="146" t="s">
        <v>378</v>
      </c>
      <c r="D46" s="87"/>
      <c r="F46" s="87"/>
      <c r="G46" s="87"/>
      <c r="H46" s="87"/>
      <c r="I46" s="87"/>
      <c r="J46" s="87"/>
    </row>
    <row r="47" spans="1:10" ht="11.25" customHeight="1">
      <c r="A47" s="146" t="s">
        <v>380</v>
      </c>
      <c r="B47" s="147" t="s">
        <v>381</v>
      </c>
      <c r="C47" s="146" t="s">
        <v>380</v>
      </c>
      <c r="D47" s="87"/>
      <c r="F47" s="87"/>
      <c r="G47" s="87"/>
      <c r="H47" s="87"/>
      <c r="I47" s="87"/>
      <c r="J47" s="87"/>
    </row>
    <row r="48" spans="1:10" ht="11.25" customHeight="1">
      <c r="A48" s="146" t="s">
        <v>382</v>
      </c>
      <c r="B48" s="147" t="s">
        <v>383</v>
      </c>
      <c r="C48" s="146" t="s">
        <v>382</v>
      </c>
      <c r="D48" s="87"/>
      <c r="F48" s="87"/>
      <c r="G48" s="87"/>
      <c r="H48" s="87"/>
      <c r="I48" s="87"/>
      <c r="J48" s="87"/>
    </row>
    <row r="49" spans="1:10" ht="11.25" customHeight="1">
      <c r="A49" s="146" t="s">
        <v>384</v>
      </c>
      <c r="B49" s="147" t="s">
        <v>385</v>
      </c>
      <c r="C49" s="146" t="s">
        <v>384</v>
      </c>
      <c r="D49" s="87"/>
      <c r="F49" s="87"/>
      <c r="G49" s="87"/>
      <c r="H49" s="87"/>
      <c r="I49" s="87"/>
      <c r="J49" s="87"/>
    </row>
    <row r="50" spans="1:10" ht="11.25" customHeight="1">
      <c r="A50" s="146" t="s">
        <v>386</v>
      </c>
      <c r="B50" s="147" t="s">
        <v>387</v>
      </c>
      <c r="C50" s="146" t="s">
        <v>386</v>
      </c>
      <c r="D50" s="87"/>
      <c r="F50" s="87"/>
      <c r="G50" s="87"/>
      <c r="H50" s="87"/>
      <c r="I50" s="87"/>
      <c r="J50" s="87"/>
    </row>
    <row r="51" spans="1:10" ht="11.25" customHeight="1">
      <c r="A51" s="146" t="s">
        <v>388</v>
      </c>
      <c r="B51" s="147" t="s">
        <v>389</v>
      </c>
      <c r="C51" s="146" t="s">
        <v>388</v>
      </c>
      <c r="D51" s="87"/>
      <c r="F51" s="87"/>
      <c r="G51" s="87"/>
      <c r="H51" s="87"/>
      <c r="I51" s="87"/>
      <c r="J51" s="87"/>
    </row>
    <row r="52" spans="1:10" ht="11.25" customHeight="1">
      <c r="A52" s="146" t="s">
        <v>390</v>
      </c>
      <c r="B52" s="147" t="s">
        <v>391</v>
      </c>
      <c r="C52" s="146" t="s">
        <v>390</v>
      </c>
      <c r="D52" s="87"/>
      <c r="F52" s="87"/>
      <c r="G52" s="87"/>
      <c r="H52" s="87"/>
      <c r="I52" s="87"/>
      <c r="J52" s="87"/>
    </row>
    <row r="53" spans="1:10" ht="11.25" customHeight="1">
      <c r="A53" s="146" t="s">
        <v>392</v>
      </c>
      <c r="B53" s="147" t="s">
        <v>393</v>
      </c>
      <c r="C53" s="146" t="s">
        <v>392</v>
      </c>
      <c r="D53" s="87"/>
      <c r="F53" s="87"/>
      <c r="G53" s="87"/>
      <c r="H53" s="87"/>
      <c r="I53" s="87"/>
      <c r="J53" s="87"/>
    </row>
    <row r="54" spans="1:10" ht="11.25" customHeight="1">
      <c r="A54" s="146" t="s">
        <v>394</v>
      </c>
      <c r="B54" s="147" t="s">
        <v>395</v>
      </c>
      <c r="C54" s="146" t="s">
        <v>394</v>
      </c>
      <c r="D54" s="87"/>
      <c r="F54" s="87"/>
      <c r="G54" s="87"/>
      <c r="H54" s="87"/>
      <c r="I54" s="87"/>
      <c r="J54" s="87"/>
    </row>
    <row r="55" spans="1:10" ht="11.25" customHeight="1">
      <c r="A55" s="146" t="s">
        <v>396</v>
      </c>
      <c r="B55" s="147" t="s">
        <v>397</v>
      </c>
      <c r="C55" s="146" t="s">
        <v>396</v>
      </c>
      <c r="D55" s="87"/>
      <c r="F55" s="87"/>
      <c r="G55" s="87"/>
      <c r="H55" s="87"/>
      <c r="I55" s="87"/>
      <c r="J55" s="87"/>
    </row>
    <row r="56" spans="1:10" ht="11.25" customHeight="1">
      <c r="A56" s="146" t="s">
        <v>398</v>
      </c>
      <c r="B56" s="147" t="s">
        <v>399</v>
      </c>
      <c r="C56" s="146" t="s">
        <v>398</v>
      </c>
      <c r="D56" s="87"/>
      <c r="F56" s="87"/>
      <c r="G56" s="87"/>
      <c r="H56" s="87"/>
      <c r="I56" s="87"/>
      <c r="J56" s="87"/>
    </row>
    <row r="57" spans="1:10" ht="11.25" customHeight="1">
      <c r="A57" s="146" t="s">
        <v>400</v>
      </c>
      <c r="B57" s="147" t="s">
        <v>401</v>
      </c>
      <c r="C57" s="146" t="s">
        <v>400</v>
      </c>
      <c r="D57" s="87"/>
      <c r="F57" s="87"/>
      <c r="G57" s="87"/>
      <c r="H57" s="87"/>
      <c r="I57" s="87"/>
      <c r="J57" s="87"/>
    </row>
    <row r="58" spans="1:10" ht="11.25" customHeight="1">
      <c r="A58" s="146" t="s">
        <v>402</v>
      </c>
      <c r="B58" s="147" t="s">
        <v>403</v>
      </c>
      <c r="C58" s="146" t="s">
        <v>402</v>
      </c>
      <c r="D58" s="87"/>
      <c r="F58" s="87"/>
      <c r="G58" s="87"/>
      <c r="H58" s="87"/>
      <c r="I58" s="87"/>
      <c r="J58" s="87"/>
    </row>
    <row r="59" spans="1:10" ht="11.25" customHeight="1">
      <c r="A59" s="146" t="s">
        <v>404</v>
      </c>
      <c r="B59" s="147" t="s">
        <v>405</v>
      </c>
      <c r="C59" s="146" t="s">
        <v>406</v>
      </c>
      <c r="D59" s="87"/>
      <c r="F59" s="87"/>
      <c r="G59" s="87"/>
      <c r="H59" s="87"/>
      <c r="I59" s="87"/>
      <c r="J59" s="87"/>
    </row>
    <row r="60" spans="1:10" ht="11.25" customHeight="1">
      <c r="A60" s="146" t="s">
        <v>407</v>
      </c>
      <c r="B60" s="147" t="s">
        <v>408</v>
      </c>
      <c r="C60" s="146" t="s">
        <v>407</v>
      </c>
      <c r="D60" s="87"/>
      <c r="F60" s="87"/>
      <c r="G60" s="87"/>
      <c r="H60" s="87"/>
      <c r="I60" s="87"/>
      <c r="J60" s="87"/>
    </row>
    <row r="61" spans="1:10" ht="11.25" customHeight="1">
      <c r="A61" s="146" t="s">
        <v>409</v>
      </c>
      <c r="B61" s="147" t="s">
        <v>410</v>
      </c>
      <c r="C61" s="146" t="s">
        <v>409</v>
      </c>
      <c r="D61" s="87"/>
      <c r="F61" s="87"/>
      <c r="G61" s="87"/>
      <c r="H61" s="87"/>
      <c r="I61" s="87"/>
      <c r="J61" s="87"/>
    </row>
    <row r="62" spans="1:10" ht="11.25" customHeight="1">
      <c r="A62" s="146" t="s">
        <v>411</v>
      </c>
      <c r="B62" s="147" t="s">
        <v>412</v>
      </c>
      <c r="C62" s="146" t="s">
        <v>411</v>
      </c>
      <c r="D62" s="87"/>
      <c r="F62" s="87"/>
      <c r="G62" s="87"/>
      <c r="H62" s="87"/>
      <c r="I62" s="87"/>
      <c r="J62" s="87"/>
    </row>
    <row r="63" spans="1:10" ht="11.25" customHeight="1">
      <c r="A63" s="146" t="s">
        <v>413</v>
      </c>
      <c r="B63" s="147" t="s">
        <v>414</v>
      </c>
      <c r="C63" s="146" t="s">
        <v>415</v>
      </c>
      <c r="D63" s="87"/>
      <c r="F63" s="87"/>
      <c r="G63" s="87"/>
      <c r="H63" s="87"/>
      <c r="I63" s="87"/>
      <c r="J63" s="87"/>
    </row>
    <row r="64" spans="1:10" ht="11.25" customHeight="1">
      <c r="A64" s="146" t="s">
        <v>416</v>
      </c>
      <c r="B64" s="147" t="s">
        <v>417</v>
      </c>
      <c r="C64" s="146" t="s">
        <v>416</v>
      </c>
      <c r="D64" s="87"/>
      <c r="F64" s="87"/>
      <c r="G64" s="87"/>
      <c r="H64" s="87"/>
      <c r="I64" s="87"/>
      <c r="J64" s="87"/>
    </row>
    <row r="65" spans="1:10" ht="11.25" customHeight="1">
      <c r="A65" s="146" t="s">
        <v>418</v>
      </c>
      <c r="B65" s="147" t="s">
        <v>419</v>
      </c>
      <c r="C65" s="146" t="s">
        <v>420</v>
      </c>
      <c r="D65" s="87"/>
      <c r="F65" s="87"/>
      <c r="G65" s="87"/>
      <c r="H65" s="87"/>
      <c r="I65" s="87"/>
      <c r="J65" s="87"/>
    </row>
    <row r="66" spans="1:10" ht="11.25" customHeight="1">
      <c r="A66" s="146" t="s">
        <v>421</v>
      </c>
      <c r="B66" s="147" t="s">
        <v>422</v>
      </c>
      <c r="C66" s="146" t="s">
        <v>421</v>
      </c>
      <c r="D66" s="87"/>
      <c r="F66" s="87"/>
      <c r="G66" s="87"/>
      <c r="H66" s="87"/>
      <c r="I66" s="87"/>
      <c r="J66" s="87"/>
    </row>
    <row r="67" spans="1:10" ht="11.25" customHeight="1">
      <c r="A67" s="146" t="s">
        <v>423</v>
      </c>
      <c r="B67" s="147" t="s">
        <v>424</v>
      </c>
      <c r="C67" s="146" t="s">
        <v>423</v>
      </c>
      <c r="D67" s="87"/>
      <c r="F67" s="87"/>
      <c r="G67" s="87"/>
      <c r="H67" s="87"/>
      <c r="I67" s="87"/>
      <c r="J67" s="87"/>
    </row>
    <row r="68" spans="1:10" ht="11.25" customHeight="1">
      <c r="A68" s="146" t="s">
        <v>425</v>
      </c>
      <c r="B68" s="147" t="s">
        <v>426</v>
      </c>
      <c r="C68" s="146" t="s">
        <v>425</v>
      </c>
      <c r="D68" s="87"/>
      <c r="F68" s="87"/>
      <c r="G68" s="87"/>
      <c r="H68" s="87"/>
      <c r="I68" s="87"/>
      <c r="J68" s="87"/>
    </row>
    <row r="69" spans="1:10" ht="11.25" customHeight="1">
      <c r="A69" s="146" t="s">
        <v>427</v>
      </c>
      <c r="B69" s="147" t="s">
        <v>428</v>
      </c>
      <c r="C69" s="146" t="s">
        <v>427</v>
      </c>
      <c r="D69" s="87"/>
      <c r="F69" s="87"/>
      <c r="G69" s="87"/>
      <c r="H69" s="87"/>
      <c r="I69" s="87"/>
      <c r="J69" s="87"/>
    </row>
    <row r="70" spans="1:10" ht="11.25" customHeight="1">
      <c r="A70" s="146" t="s">
        <v>429</v>
      </c>
      <c r="B70" s="147" t="s">
        <v>430</v>
      </c>
      <c r="C70" s="146" t="s">
        <v>429</v>
      </c>
      <c r="D70" s="87"/>
      <c r="F70" s="87"/>
      <c r="G70" s="87"/>
      <c r="H70" s="87"/>
      <c r="I70" s="87"/>
      <c r="J70" s="87"/>
    </row>
    <row r="71" spans="1:10" ht="11.25" customHeight="1">
      <c r="A71" s="146" t="s">
        <v>431</v>
      </c>
      <c r="B71" s="147" t="s">
        <v>432</v>
      </c>
      <c r="C71" s="146" t="s">
        <v>431</v>
      </c>
      <c r="D71" s="87"/>
      <c r="F71" s="87"/>
      <c r="G71" s="87"/>
      <c r="H71" s="87"/>
      <c r="I71" s="87"/>
      <c r="J71" s="87"/>
    </row>
    <row r="72" spans="1:10" ht="11.25" customHeight="1">
      <c r="A72" s="146" t="s">
        <v>433</v>
      </c>
      <c r="B72" s="147" t="s">
        <v>434</v>
      </c>
      <c r="C72" s="146" t="s">
        <v>433</v>
      </c>
      <c r="D72" s="87"/>
      <c r="F72" s="87"/>
      <c r="G72" s="87"/>
      <c r="H72" s="87"/>
      <c r="I72" s="87"/>
      <c r="J72" s="87"/>
    </row>
    <row r="73" spans="1:10" ht="11.25" customHeight="1">
      <c r="A73" s="146" t="s">
        <v>435</v>
      </c>
      <c r="B73" s="147" t="s">
        <v>436</v>
      </c>
      <c r="C73" s="146" t="s">
        <v>435</v>
      </c>
      <c r="D73" s="87"/>
      <c r="F73" s="87"/>
      <c r="G73" s="87"/>
      <c r="H73" s="87"/>
      <c r="I73" s="87"/>
      <c r="J73" s="87"/>
    </row>
    <row r="74" spans="1:10" ht="11.25" customHeight="1">
      <c r="A74" s="146" t="s">
        <v>437</v>
      </c>
      <c r="B74" s="147" t="s">
        <v>438</v>
      </c>
      <c r="C74" s="146" t="s">
        <v>437</v>
      </c>
      <c r="D74" s="87"/>
      <c r="F74" s="87"/>
      <c r="G74" s="87"/>
      <c r="H74" s="87"/>
      <c r="I74" s="87"/>
      <c r="J74" s="87"/>
    </row>
    <row r="75" spans="1:10" ht="11.25" customHeight="1">
      <c r="A75" s="146" t="s">
        <v>439</v>
      </c>
      <c r="B75" s="147" t="s">
        <v>440</v>
      </c>
      <c r="C75" s="146" t="s">
        <v>439</v>
      </c>
      <c r="D75" s="87"/>
      <c r="F75" s="87"/>
      <c r="G75" s="87"/>
      <c r="H75" s="87"/>
      <c r="I75" s="87"/>
      <c r="J75" s="87"/>
    </row>
    <row r="76" spans="1:10" ht="11.25" customHeight="1">
      <c r="A76" s="146" t="s">
        <v>441</v>
      </c>
      <c r="B76" s="147" t="s">
        <v>442</v>
      </c>
      <c r="C76" s="146" t="s">
        <v>441</v>
      </c>
      <c r="D76" s="87"/>
      <c r="F76" s="87"/>
      <c r="G76" s="87"/>
      <c r="H76" s="87"/>
      <c r="I76" s="87"/>
      <c r="J76" s="87"/>
    </row>
    <row r="77" spans="1:10" ht="11.25" customHeight="1">
      <c r="A77" s="146" t="s">
        <v>443</v>
      </c>
      <c r="B77" s="147" t="s">
        <v>444</v>
      </c>
      <c r="C77" s="146" t="s">
        <v>443</v>
      </c>
      <c r="D77" s="87"/>
      <c r="F77" s="87"/>
      <c r="G77" s="87"/>
      <c r="H77" s="87"/>
      <c r="I77" s="87"/>
      <c r="J77" s="87"/>
    </row>
    <row r="78" spans="1:10" ht="11.25" customHeight="1">
      <c r="A78" s="146" t="s">
        <v>445</v>
      </c>
      <c r="B78" s="147" t="s">
        <v>446</v>
      </c>
      <c r="C78" s="146" t="s">
        <v>445</v>
      </c>
      <c r="D78" s="87"/>
      <c r="F78" s="87"/>
      <c r="G78" s="87"/>
      <c r="H78" s="87"/>
      <c r="I78" s="87"/>
      <c r="J78" s="87"/>
    </row>
    <row r="79" spans="1:10" ht="11.25" customHeight="1">
      <c r="A79" s="146" t="s">
        <v>447</v>
      </c>
      <c r="B79" s="147" t="s">
        <v>448</v>
      </c>
      <c r="C79" s="146" t="s">
        <v>447</v>
      </c>
      <c r="D79" s="87"/>
      <c r="F79" s="87"/>
      <c r="G79" s="87"/>
      <c r="H79" s="87"/>
      <c r="I79" s="87"/>
      <c r="J79" s="87"/>
    </row>
    <row r="80" spans="1:10" ht="11.25" customHeight="1">
      <c r="A80" s="146" t="s">
        <v>449</v>
      </c>
      <c r="B80" s="147" t="s">
        <v>450</v>
      </c>
      <c r="C80" s="146" t="s">
        <v>451</v>
      </c>
      <c r="D80" s="87"/>
      <c r="F80" s="87"/>
      <c r="G80" s="87"/>
      <c r="H80" s="87"/>
      <c r="I80" s="87"/>
      <c r="J80" s="87"/>
    </row>
    <row r="81" spans="1:10" ht="11.25" customHeight="1">
      <c r="A81" s="146" t="s">
        <v>452</v>
      </c>
      <c r="B81" s="147" t="s">
        <v>453</v>
      </c>
      <c r="C81" s="146" t="s">
        <v>452</v>
      </c>
      <c r="D81" s="87"/>
      <c r="F81" s="87"/>
      <c r="G81" s="87"/>
      <c r="H81" s="87"/>
      <c r="I81" s="87"/>
      <c r="J81" s="87"/>
    </row>
    <row r="82" spans="1:10" ht="11.25" customHeight="1">
      <c r="A82" s="146" t="s">
        <v>454</v>
      </c>
      <c r="B82" s="147" t="s">
        <v>455</v>
      </c>
      <c r="C82" s="146" t="s">
        <v>454</v>
      </c>
      <c r="D82" s="87"/>
      <c r="F82" s="87"/>
      <c r="G82" s="87"/>
      <c r="H82" s="87"/>
      <c r="I82" s="87"/>
      <c r="J82" s="87"/>
    </row>
    <row r="83" spans="1:10" ht="11.25" customHeight="1">
      <c r="A83" s="146" t="s">
        <v>456</v>
      </c>
      <c r="B83" s="147" t="s">
        <v>457</v>
      </c>
      <c r="C83" s="146" t="s">
        <v>456</v>
      </c>
      <c r="D83" s="87"/>
      <c r="F83" s="87"/>
      <c r="G83" s="87"/>
      <c r="H83" s="87"/>
      <c r="I83" s="87"/>
      <c r="J83" s="87"/>
    </row>
    <row r="84" spans="1:10" ht="11.25" customHeight="1">
      <c r="A84" s="149" t="s">
        <v>458</v>
      </c>
      <c r="B84" s="150"/>
      <c r="C84" s="149"/>
      <c r="D84" s="87"/>
      <c r="F84" s="87"/>
      <c r="G84" s="87"/>
      <c r="H84" s="87"/>
      <c r="I84" s="87"/>
      <c r="J84" s="87"/>
    </row>
    <row r="85" spans="1:10" ht="11.25" customHeight="1">
      <c r="A85" s="146" t="s">
        <v>459</v>
      </c>
      <c r="B85" s="147" t="s">
        <v>460</v>
      </c>
      <c r="C85" s="146" t="s">
        <v>459</v>
      </c>
      <c r="D85" s="87"/>
      <c r="F85" s="87"/>
      <c r="G85" s="87"/>
      <c r="H85" s="87"/>
      <c r="I85" s="87"/>
      <c r="J85" s="87"/>
    </row>
    <row r="86" spans="1:10" ht="11.25" customHeight="1">
      <c r="A86" s="146" t="s">
        <v>461</v>
      </c>
      <c r="B86" s="147" t="s">
        <v>462</v>
      </c>
      <c r="C86" s="146" t="s">
        <v>463</v>
      </c>
      <c r="D86" s="87"/>
      <c r="F86" s="87"/>
      <c r="G86" s="87"/>
      <c r="H86" s="87"/>
      <c r="I86" s="87"/>
      <c r="J86" s="87"/>
    </row>
    <row r="87" spans="1:10" ht="11.25" customHeight="1">
      <c r="A87" s="146" t="s">
        <v>464</v>
      </c>
      <c r="B87" s="147" t="s">
        <v>465</v>
      </c>
      <c r="C87" s="146" t="s">
        <v>466</v>
      </c>
      <c r="D87" s="87"/>
      <c r="F87" s="87"/>
      <c r="G87" s="87"/>
      <c r="H87" s="87"/>
      <c r="I87" s="87"/>
      <c r="J87" s="87"/>
    </row>
    <row r="88" spans="1:10" ht="11.25" customHeight="1">
      <c r="A88" s="146" t="s">
        <v>467</v>
      </c>
      <c r="B88" s="147" t="s">
        <v>468</v>
      </c>
      <c r="C88" s="146" t="s">
        <v>467</v>
      </c>
      <c r="D88" s="87"/>
      <c r="F88" s="87"/>
      <c r="G88" s="87"/>
      <c r="H88" s="87"/>
      <c r="I88" s="87"/>
      <c r="J88" s="87"/>
    </row>
    <row r="89" spans="1:10" ht="11.25" customHeight="1">
      <c r="A89" s="146" t="s">
        <v>469</v>
      </c>
      <c r="B89" s="147" t="s">
        <v>470</v>
      </c>
      <c r="C89" s="146" t="s">
        <v>469</v>
      </c>
      <c r="D89" s="87"/>
      <c r="F89" s="87"/>
      <c r="G89" s="87"/>
      <c r="H89" s="87"/>
      <c r="I89" s="87"/>
      <c r="J89" s="87"/>
    </row>
    <row r="90" spans="1:10" ht="11.25" customHeight="1">
      <c r="A90" s="146" t="s">
        <v>471</v>
      </c>
      <c r="B90" s="147" t="s">
        <v>472</v>
      </c>
      <c r="C90" s="146" t="s">
        <v>471</v>
      </c>
      <c r="D90" s="87"/>
      <c r="F90" s="87"/>
      <c r="G90" s="87"/>
      <c r="H90" s="87"/>
      <c r="I90" s="87"/>
      <c r="J90" s="87"/>
    </row>
    <row r="91" spans="1:10" ht="11.25" customHeight="1">
      <c r="A91" s="87"/>
      <c r="B91" s="87"/>
      <c r="C91" s="94"/>
      <c r="D91" s="87"/>
      <c r="F91" s="87"/>
      <c r="G91" s="87"/>
      <c r="H91" s="87"/>
      <c r="I91" s="87"/>
      <c r="J91" s="87"/>
    </row>
    <row r="92" spans="1:10" ht="11.25" customHeight="1">
      <c r="A92" s="87"/>
      <c r="B92" s="87"/>
      <c r="C92" s="87"/>
      <c r="D92" s="87"/>
      <c r="F92" s="87"/>
      <c r="G92" s="87"/>
      <c r="H92" s="87"/>
      <c r="I92" s="87"/>
      <c r="J92" s="87"/>
    </row>
    <row r="93" spans="1:10" ht="10.5" customHeight="1">
      <c r="A93" s="87"/>
      <c r="B93" s="87"/>
      <c r="C93" s="87"/>
      <c r="G93" s="87"/>
    </row>
    <row r="94" spans="1:10" ht="10.5" customHeight="1">
      <c r="A94" s="87"/>
      <c r="B94" s="87"/>
      <c r="C94" s="87"/>
      <c r="G94" s="87"/>
    </row>
  </sheetData>
  <sheetProtection insertRows="0" deleteColumns="0" deleteRows="0" sort="0" autoFilter="0"/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"/>
  <sheetViews>
    <sheetView showGridLines="0" zoomScale="80" workbookViewId="0"/>
  </sheetViews>
  <sheetFormatPr defaultRowHeight="10.5" customHeight="1"/>
  <cols>
    <col min="1" max="1" width="9.140625" style="1"/>
  </cols>
  <sheetData/>
  <sheetProtection insertRows="0" deleteColumns="0" deleteRows="0" sort="0" autoFilter="0"/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E32"/>
  <sheetViews>
    <sheetView showGridLines="0" zoomScale="80" workbookViewId="0"/>
  </sheetViews>
  <sheetFormatPr defaultRowHeight="10.5" customHeight="1"/>
  <cols>
    <col min="1" max="1" width="9.140625" style="1"/>
    <col min="2" max="2" width="34.140625" style="1" customWidth="1"/>
    <col min="3" max="3" width="35.7109375" style="1" customWidth="1"/>
  </cols>
  <sheetData>
    <row r="1" spans="2:5" ht="11.25" customHeight="1">
      <c r="B1" s="1" t="s">
        <v>473</v>
      </c>
      <c r="C1" s="1" t="s">
        <v>474</v>
      </c>
    </row>
    <row r="2" spans="2:5" ht="11.25" customHeight="1">
      <c r="B2" s="50" t="s">
        <v>475</v>
      </c>
      <c r="C2" s="50" t="s">
        <v>476</v>
      </c>
      <c r="D2" t="s">
        <v>477</v>
      </c>
      <c r="E2" t="s">
        <v>478</v>
      </c>
    </row>
    <row r="3" spans="2:5" ht="10.5" customHeight="1">
      <c r="B3" s="1" t="s">
        <v>479</v>
      </c>
      <c r="C3" s="1" t="s">
        <v>480</v>
      </c>
      <c r="D3">
        <v>2025</v>
      </c>
      <c r="E3" t="s">
        <v>481</v>
      </c>
    </row>
    <row r="4" spans="2:5" ht="10.5" customHeight="1">
      <c r="B4" s="1" t="s">
        <v>482</v>
      </c>
      <c r="C4" s="1" t="s">
        <v>483</v>
      </c>
      <c r="D4">
        <v>2025</v>
      </c>
      <c r="E4" t="s">
        <v>481</v>
      </c>
    </row>
    <row r="5" spans="2:5" ht="10.5" customHeight="1">
      <c r="B5" s="1" t="s">
        <v>484</v>
      </c>
      <c r="C5" s="1" t="s">
        <v>485</v>
      </c>
      <c r="D5">
        <v>2025</v>
      </c>
      <c r="E5" t="s">
        <v>481</v>
      </c>
    </row>
    <row r="6" spans="2:5" ht="10.5" customHeight="1">
      <c r="B6" s="1" t="s">
        <v>486</v>
      </c>
      <c r="C6" s="1" t="s">
        <v>487</v>
      </c>
      <c r="D6">
        <v>2025</v>
      </c>
      <c r="E6" t="s">
        <v>481</v>
      </c>
    </row>
    <row r="7" spans="2:5" ht="10.5" customHeight="1">
      <c r="B7" s="1" t="s">
        <v>488</v>
      </c>
      <c r="C7" s="1" t="s">
        <v>489</v>
      </c>
      <c r="D7">
        <v>2025</v>
      </c>
      <c r="E7" t="s">
        <v>481</v>
      </c>
    </row>
    <row r="8" spans="2:5" ht="10.5" customHeight="1">
      <c r="B8" s="1" t="s">
        <v>490</v>
      </c>
      <c r="C8" s="1" t="s">
        <v>491</v>
      </c>
      <c r="D8">
        <v>2025</v>
      </c>
      <c r="E8" t="s">
        <v>481</v>
      </c>
    </row>
    <row r="9" spans="2:5" ht="10.5" customHeight="1">
      <c r="B9" s="1" t="s">
        <v>492</v>
      </c>
      <c r="C9" s="1" t="s">
        <v>493</v>
      </c>
      <c r="D9">
        <v>2025</v>
      </c>
      <c r="E9" t="s">
        <v>481</v>
      </c>
    </row>
    <row r="10" spans="2:5" ht="10.5" customHeight="1">
      <c r="B10" s="1" t="s">
        <v>494</v>
      </c>
      <c r="C10" s="1" t="s">
        <v>495</v>
      </c>
      <c r="D10">
        <v>2025</v>
      </c>
      <c r="E10" t="s">
        <v>481</v>
      </c>
    </row>
    <row r="11" spans="2:5" ht="10.5" customHeight="1">
      <c r="B11" s="1" t="s">
        <v>496</v>
      </c>
      <c r="C11" s="1" t="s">
        <v>497</v>
      </c>
      <c r="D11">
        <v>2025</v>
      </c>
      <c r="E11" t="s">
        <v>481</v>
      </c>
    </row>
    <row r="12" spans="2:5" ht="10.5" customHeight="1">
      <c r="B12" s="1" t="s">
        <v>498</v>
      </c>
      <c r="C12" s="1" t="s">
        <v>499</v>
      </c>
      <c r="D12">
        <v>2025</v>
      </c>
      <c r="E12" t="s">
        <v>481</v>
      </c>
    </row>
    <row r="13" spans="2:5" ht="10.5" customHeight="1">
      <c r="B13" s="1" t="s">
        <v>500</v>
      </c>
      <c r="C13" s="1" t="s">
        <v>501</v>
      </c>
      <c r="D13">
        <v>2025</v>
      </c>
      <c r="E13" t="s">
        <v>481</v>
      </c>
    </row>
    <row r="14" spans="2:5" ht="10.5" customHeight="1">
      <c r="B14" s="1" t="s">
        <v>502</v>
      </c>
      <c r="C14" s="1" t="s">
        <v>503</v>
      </c>
      <c r="D14">
        <v>2025</v>
      </c>
      <c r="E14" t="s">
        <v>481</v>
      </c>
    </row>
    <row r="15" spans="2:5" ht="10.5" customHeight="1">
      <c r="B15" s="1" t="s">
        <v>504</v>
      </c>
      <c r="C15" s="1" t="s">
        <v>505</v>
      </c>
      <c r="D15">
        <v>2025</v>
      </c>
      <c r="E15" t="s">
        <v>481</v>
      </c>
    </row>
    <row r="16" spans="2:5" ht="10.5" customHeight="1">
      <c r="B16" s="1" t="s">
        <v>506</v>
      </c>
      <c r="C16" s="1" t="s">
        <v>507</v>
      </c>
      <c r="D16">
        <v>2025</v>
      </c>
      <c r="E16" t="s">
        <v>481</v>
      </c>
    </row>
    <row r="17" spans="2:5" ht="10.5" customHeight="1">
      <c r="B17" s="1" t="s">
        <v>508</v>
      </c>
      <c r="C17" s="1" t="s">
        <v>509</v>
      </c>
      <c r="D17">
        <v>2025</v>
      </c>
      <c r="E17" t="s">
        <v>481</v>
      </c>
    </row>
    <row r="18" spans="2:5" ht="10.5" customHeight="1">
      <c r="B18" s="1" t="s">
        <v>510</v>
      </c>
      <c r="C18" s="1" t="s">
        <v>511</v>
      </c>
      <c r="D18">
        <v>2025</v>
      </c>
      <c r="E18" t="s">
        <v>481</v>
      </c>
    </row>
    <row r="19" spans="2:5" ht="10.5" customHeight="1">
      <c r="B19" s="1" t="s">
        <v>512</v>
      </c>
      <c r="C19" s="1" t="s">
        <v>513</v>
      </c>
      <c r="D19">
        <v>2025</v>
      </c>
      <c r="E19" t="s">
        <v>481</v>
      </c>
    </row>
    <row r="20" spans="2:5" ht="10.5" customHeight="1">
      <c r="B20" s="1" t="s">
        <v>514</v>
      </c>
      <c r="C20" s="1" t="s">
        <v>515</v>
      </c>
      <c r="D20">
        <v>2025</v>
      </c>
      <c r="E20" t="s">
        <v>481</v>
      </c>
    </row>
    <row r="21" spans="2:5" ht="10.5" customHeight="1">
      <c r="B21" s="1" t="s">
        <v>514</v>
      </c>
      <c r="C21" s="1" t="s">
        <v>516</v>
      </c>
      <c r="D21">
        <v>2025</v>
      </c>
      <c r="E21" t="s">
        <v>481</v>
      </c>
    </row>
    <row r="22" spans="2:5" ht="10.5" customHeight="1">
      <c r="B22" s="1" t="s">
        <v>514</v>
      </c>
      <c r="C22" s="1" t="s">
        <v>517</v>
      </c>
      <c r="D22">
        <v>2025</v>
      </c>
      <c r="E22" t="s">
        <v>481</v>
      </c>
    </row>
    <row r="23" spans="2:5" ht="10.5" customHeight="1">
      <c r="B23" s="1" t="s">
        <v>514</v>
      </c>
      <c r="C23" s="1" t="s">
        <v>518</v>
      </c>
      <c r="D23">
        <v>2025</v>
      </c>
      <c r="E23" t="s">
        <v>481</v>
      </c>
    </row>
    <row r="24" spans="2:5" ht="10.5" customHeight="1">
      <c r="B24" s="1" t="s">
        <v>514</v>
      </c>
      <c r="C24" s="1" t="s">
        <v>519</v>
      </c>
      <c r="D24">
        <v>2025</v>
      </c>
      <c r="E24" t="s">
        <v>481</v>
      </c>
    </row>
    <row r="25" spans="2:5" ht="10.5" customHeight="1">
      <c r="B25" s="1" t="s">
        <v>514</v>
      </c>
      <c r="C25" s="1" t="s">
        <v>520</v>
      </c>
      <c r="D25">
        <v>2025</v>
      </c>
      <c r="E25" t="s">
        <v>481</v>
      </c>
    </row>
    <row r="26" spans="2:5" ht="10.5" customHeight="1">
      <c r="B26" s="1" t="s">
        <v>514</v>
      </c>
      <c r="C26" s="1" t="s">
        <v>521</v>
      </c>
      <c r="D26">
        <v>2025</v>
      </c>
      <c r="E26" t="s">
        <v>481</v>
      </c>
    </row>
    <row r="27" spans="2:5" ht="10.5" customHeight="1">
      <c r="B27" s="1" t="s">
        <v>514</v>
      </c>
      <c r="C27" s="1" t="s">
        <v>522</v>
      </c>
      <c r="D27">
        <v>2025</v>
      </c>
      <c r="E27" t="s">
        <v>481</v>
      </c>
    </row>
    <row r="28" spans="2:5" ht="10.5" customHeight="1">
      <c r="B28" s="1" t="s">
        <v>514</v>
      </c>
      <c r="C28" s="1" t="s">
        <v>523</v>
      </c>
      <c r="D28">
        <v>2025</v>
      </c>
      <c r="E28" t="s">
        <v>481</v>
      </c>
    </row>
    <row r="29" spans="2:5" ht="10.5" customHeight="1">
      <c r="B29" s="1" t="s">
        <v>514</v>
      </c>
      <c r="C29" s="1" t="s">
        <v>524</v>
      </c>
      <c r="D29">
        <v>2025</v>
      </c>
      <c r="E29" t="s">
        <v>481</v>
      </c>
    </row>
    <row r="30" spans="2:5" ht="10.5" customHeight="1">
      <c r="B30" s="1" t="s">
        <v>514</v>
      </c>
      <c r="C30" s="1" t="s">
        <v>53</v>
      </c>
      <c r="D30">
        <v>2025</v>
      </c>
      <c r="E30" t="s">
        <v>481</v>
      </c>
    </row>
    <row r="31" spans="2:5" ht="10.5" customHeight="1">
      <c r="B31" s="1" t="s">
        <v>514</v>
      </c>
      <c r="C31" s="1" t="s">
        <v>525</v>
      </c>
      <c r="D31">
        <v>2025</v>
      </c>
      <c r="E31" t="s">
        <v>481</v>
      </c>
    </row>
    <row r="32" spans="2:5" ht="10.5" customHeight="1">
      <c r="B32" s="1" t="s">
        <v>514</v>
      </c>
      <c r="C32" s="1" t="s">
        <v>526</v>
      </c>
      <c r="D32">
        <v>2025</v>
      </c>
      <c r="E32" t="s">
        <v>481</v>
      </c>
    </row>
  </sheetData>
  <sheetProtection insertRows="0" deleteColumns="0" deleteRows="0" sort="0" autoFilter="0"/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5:B25"/>
  <sheetViews>
    <sheetView showGridLines="0" zoomScale="80" workbookViewId="0"/>
  </sheetViews>
  <sheetFormatPr defaultRowHeight="10.5" customHeight="1"/>
  <cols>
    <col min="1" max="1" width="2.7109375" style="1" customWidth="1"/>
    <col min="2" max="2" width="140.7109375" style="1" customWidth="1"/>
  </cols>
  <sheetData>
    <row r="5" spans="2:2" ht="42" customHeight="1">
      <c r="B5" s="139" t="s">
        <v>527</v>
      </c>
    </row>
    <row r="10" spans="2:2" ht="21" customHeight="1">
      <c r="B10" s="137" t="s">
        <v>528</v>
      </c>
    </row>
    <row r="11" spans="2:2" ht="52.5" customHeight="1">
      <c r="B11" s="137" t="s">
        <v>529</v>
      </c>
    </row>
    <row r="12" spans="2:2" ht="21" customHeight="1">
      <c r="B12" s="137" t="s">
        <v>530</v>
      </c>
    </row>
    <row r="13" spans="2:2" ht="42" customHeight="1">
      <c r="B13" s="137" t="s">
        <v>531</v>
      </c>
    </row>
    <row r="14" spans="2:2" ht="42" customHeight="1">
      <c r="B14" s="137" t="s">
        <v>531</v>
      </c>
    </row>
    <row r="15" spans="2:2" ht="21" customHeight="1">
      <c r="B15" s="137" t="s">
        <v>532</v>
      </c>
    </row>
    <row r="16" spans="2:2" ht="10.5" customHeight="1">
      <c r="B16" s="138"/>
    </row>
    <row r="17" spans="2:2" ht="10.5" customHeight="1">
      <c r="B17" s="138"/>
    </row>
    <row r="18" spans="2:2" ht="10.5" customHeight="1">
      <c r="B18" s="138"/>
    </row>
    <row r="19" spans="2:2" ht="10.5" customHeight="1">
      <c r="B19" s="138"/>
    </row>
    <row r="20" spans="2:2" ht="21" customHeight="1">
      <c r="B20" s="137" t="s">
        <v>533</v>
      </c>
    </row>
    <row r="21" spans="2:2" ht="10.5" customHeight="1">
      <c r="B21" s="137" t="s">
        <v>534</v>
      </c>
    </row>
    <row r="22" spans="2:2" ht="31.5" customHeight="1">
      <c r="B22" s="137" t="s">
        <v>535</v>
      </c>
    </row>
    <row r="23" spans="2:2" ht="10.5" customHeight="1">
      <c r="B23" s="137" t="s">
        <v>536</v>
      </c>
    </row>
    <row r="24" spans="2:2" ht="10.5" customHeight="1">
      <c r="B24" s="137" t="s">
        <v>537</v>
      </c>
    </row>
    <row r="25" spans="2:2" ht="21" customHeight="1">
      <c r="B25" s="137" t="s">
        <v>538</v>
      </c>
    </row>
  </sheetData>
  <sheetProtection insertRows="0" deleteColumns="0" deleteRows="0" sort="0" autoFilter="0"/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B2"/>
  <sheetViews>
    <sheetView showGridLines="0" zoomScale="80" workbookViewId="0"/>
  </sheetViews>
  <sheetFormatPr defaultRowHeight="10.5" customHeight="1"/>
  <cols>
    <col min="1" max="1" width="9.140625" style="1"/>
  </cols>
  <sheetData>
    <row r="1" spans="1:2" ht="10.5" customHeight="1">
      <c r="A1" s="1" t="s">
        <v>539</v>
      </c>
      <c r="B1" t="s">
        <v>540</v>
      </c>
    </row>
    <row r="2" spans="1:2" ht="10.5" customHeight="1">
      <c r="A2" s="1" t="s">
        <v>541</v>
      </c>
      <c r="B2" t="s">
        <v>262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N169"/>
  <sheetViews>
    <sheetView showGridLines="0" zoomScale="80" workbookViewId="0"/>
  </sheetViews>
  <sheetFormatPr defaultRowHeight="10.5" customHeight="1"/>
  <cols>
    <col min="1" max="1" width="9.140625" style="1"/>
  </cols>
  <sheetData>
    <row r="1" spans="1:14" ht="11.25" customHeight="1">
      <c r="A1" s="8" t="s">
        <v>542</v>
      </c>
      <c r="B1" s="169" t="s">
        <v>543</v>
      </c>
      <c r="C1" s="169" t="s">
        <v>36</v>
      </c>
      <c r="D1" t="s">
        <v>37</v>
      </c>
      <c r="E1" t="s">
        <v>40</v>
      </c>
      <c r="F1" t="s">
        <v>43</v>
      </c>
      <c r="G1" t="s">
        <v>46</v>
      </c>
      <c r="H1" s="169" t="s">
        <v>544</v>
      </c>
      <c r="I1" t="s">
        <v>545</v>
      </c>
      <c r="J1" t="s">
        <v>70</v>
      </c>
      <c r="K1" t="s">
        <v>73</v>
      </c>
      <c r="L1" t="s">
        <v>76</v>
      </c>
      <c r="M1" t="s">
        <v>60</v>
      </c>
      <c r="N1" t="s">
        <v>67</v>
      </c>
    </row>
    <row r="2" spans="1:14" ht="10.5" customHeight="1">
      <c r="A2" s="1" t="s">
        <v>546</v>
      </c>
      <c r="B2" t="s">
        <v>547</v>
      </c>
      <c r="C2" t="s">
        <v>36</v>
      </c>
      <c r="D2" t="s">
        <v>548</v>
      </c>
      <c r="E2" t="s">
        <v>549</v>
      </c>
      <c r="F2" t="s">
        <v>550</v>
      </c>
      <c r="G2" t="s">
        <v>551</v>
      </c>
      <c r="H2" t="s">
        <v>552</v>
      </c>
      <c r="I2" t="s">
        <v>553</v>
      </c>
      <c r="J2" t="s">
        <v>554</v>
      </c>
      <c r="K2" t="s">
        <v>555</v>
      </c>
      <c r="L2" t="s">
        <v>556</v>
      </c>
      <c r="M2" t="s">
        <v>557</v>
      </c>
      <c r="N2" t="s">
        <v>558</v>
      </c>
    </row>
    <row r="3" spans="1:14" ht="10.5" customHeight="1">
      <c r="B3" t="s">
        <v>19</v>
      </c>
      <c r="C3">
        <v>26322217</v>
      </c>
      <c r="D3" t="s">
        <v>559</v>
      </c>
      <c r="E3" t="s">
        <v>560</v>
      </c>
      <c r="F3" t="s">
        <v>561</v>
      </c>
      <c r="G3" t="s">
        <v>562</v>
      </c>
      <c r="H3" t="s">
        <v>526</v>
      </c>
      <c r="J3" t="s">
        <v>563</v>
      </c>
      <c r="K3" t="s">
        <v>563</v>
      </c>
      <c r="L3" t="s">
        <v>564</v>
      </c>
      <c r="M3" t="s">
        <v>61</v>
      </c>
      <c r="N3" t="s">
        <v>68</v>
      </c>
    </row>
    <row r="4" spans="1:14" ht="10.5" customHeight="1">
      <c r="B4" t="s">
        <v>19</v>
      </c>
      <c r="C4">
        <v>28070190</v>
      </c>
      <c r="D4" t="s">
        <v>565</v>
      </c>
      <c r="E4" t="s">
        <v>566</v>
      </c>
      <c r="F4" t="s">
        <v>561</v>
      </c>
      <c r="G4" t="s">
        <v>567</v>
      </c>
      <c r="H4" t="s">
        <v>526</v>
      </c>
      <c r="J4" t="s">
        <v>563</v>
      </c>
      <c r="K4" t="s">
        <v>563</v>
      </c>
      <c r="L4" t="s">
        <v>564</v>
      </c>
      <c r="M4" t="s">
        <v>61</v>
      </c>
      <c r="N4" t="s">
        <v>68</v>
      </c>
    </row>
    <row r="5" spans="1:14" ht="10.5" customHeight="1">
      <c r="B5" t="s">
        <v>19</v>
      </c>
      <c r="C5">
        <v>30872564</v>
      </c>
      <c r="D5" t="s">
        <v>568</v>
      </c>
      <c r="E5" t="s">
        <v>569</v>
      </c>
      <c r="F5" t="s">
        <v>570</v>
      </c>
      <c r="G5" t="s">
        <v>571</v>
      </c>
      <c r="J5" t="s">
        <v>563</v>
      </c>
      <c r="K5" t="s">
        <v>563</v>
      </c>
      <c r="L5" t="s">
        <v>564</v>
      </c>
      <c r="N5" t="s">
        <v>68</v>
      </c>
    </row>
    <row r="6" spans="1:14" ht="10.5" customHeight="1">
      <c r="B6" t="s">
        <v>19</v>
      </c>
      <c r="C6">
        <v>26322226</v>
      </c>
      <c r="D6" t="s">
        <v>572</v>
      </c>
      <c r="E6" t="s">
        <v>573</v>
      </c>
      <c r="F6" t="s">
        <v>574</v>
      </c>
      <c r="G6" t="s">
        <v>575</v>
      </c>
      <c r="H6" t="s">
        <v>53</v>
      </c>
      <c r="J6" t="s">
        <v>576</v>
      </c>
      <c r="K6" t="s">
        <v>576</v>
      </c>
      <c r="L6" t="s">
        <v>577</v>
      </c>
      <c r="M6" t="s">
        <v>61</v>
      </c>
      <c r="N6" t="s">
        <v>68</v>
      </c>
    </row>
    <row r="7" spans="1:14" ht="10.5" customHeight="1">
      <c r="B7" t="s">
        <v>19</v>
      </c>
      <c r="C7">
        <v>26634941</v>
      </c>
      <c r="D7" t="s">
        <v>578</v>
      </c>
      <c r="E7" t="s">
        <v>579</v>
      </c>
      <c r="F7" t="s">
        <v>580</v>
      </c>
      <c r="G7" t="s">
        <v>581</v>
      </c>
      <c r="H7" t="s">
        <v>519</v>
      </c>
      <c r="J7" t="s">
        <v>582</v>
      </c>
      <c r="K7" t="s">
        <v>582</v>
      </c>
      <c r="L7" t="s">
        <v>583</v>
      </c>
      <c r="M7" t="s">
        <v>61</v>
      </c>
      <c r="N7" t="s">
        <v>68</v>
      </c>
    </row>
    <row r="8" spans="1:14" ht="10.5" customHeight="1">
      <c r="B8" t="s">
        <v>19</v>
      </c>
      <c r="C8">
        <v>26634941</v>
      </c>
      <c r="D8" t="s">
        <v>578</v>
      </c>
      <c r="E8" t="s">
        <v>579</v>
      </c>
      <c r="F8" t="s">
        <v>580</v>
      </c>
      <c r="G8" t="s">
        <v>581</v>
      </c>
      <c r="H8" t="s">
        <v>519</v>
      </c>
      <c r="J8" t="s">
        <v>584</v>
      </c>
      <c r="K8" t="s">
        <v>584</v>
      </c>
      <c r="L8" t="s">
        <v>585</v>
      </c>
      <c r="M8" t="s">
        <v>61</v>
      </c>
      <c r="N8" t="s">
        <v>68</v>
      </c>
    </row>
    <row r="9" spans="1:14" ht="10.5" customHeight="1">
      <c r="B9" t="s">
        <v>19</v>
      </c>
      <c r="C9">
        <v>31467181</v>
      </c>
      <c r="D9" t="s">
        <v>586</v>
      </c>
      <c r="E9" t="s">
        <v>587</v>
      </c>
      <c r="F9" t="s">
        <v>588</v>
      </c>
      <c r="G9" t="s">
        <v>589</v>
      </c>
      <c r="H9" t="s">
        <v>525</v>
      </c>
      <c r="J9" t="s">
        <v>576</v>
      </c>
      <c r="K9" t="s">
        <v>576</v>
      </c>
      <c r="L9" t="s">
        <v>577</v>
      </c>
      <c r="M9" t="s">
        <v>61</v>
      </c>
      <c r="N9" t="s">
        <v>68</v>
      </c>
    </row>
    <row r="10" spans="1:14" ht="10.5" customHeight="1">
      <c r="B10" t="s">
        <v>19</v>
      </c>
      <c r="C10">
        <v>26559718</v>
      </c>
      <c r="D10" t="s">
        <v>590</v>
      </c>
      <c r="E10" t="s">
        <v>591</v>
      </c>
      <c r="F10" t="s">
        <v>592</v>
      </c>
      <c r="G10" t="s">
        <v>593</v>
      </c>
      <c r="H10" t="s">
        <v>53</v>
      </c>
      <c r="J10" t="s">
        <v>594</v>
      </c>
      <c r="K10" t="s">
        <v>595</v>
      </c>
      <c r="L10" t="s">
        <v>596</v>
      </c>
      <c r="M10" t="s">
        <v>61</v>
      </c>
      <c r="N10" t="s">
        <v>68</v>
      </c>
    </row>
    <row r="11" spans="1:14" ht="10.5" customHeight="1">
      <c r="B11" t="s">
        <v>19</v>
      </c>
      <c r="C11">
        <v>28858873</v>
      </c>
      <c r="D11" t="s">
        <v>597</v>
      </c>
      <c r="E11" t="s">
        <v>598</v>
      </c>
      <c r="F11" t="s">
        <v>599</v>
      </c>
      <c r="G11" t="s">
        <v>600</v>
      </c>
      <c r="H11" t="s">
        <v>53</v>
      </c>
      <c r="J11" t="s">
        <v>576</v>
      </c>
      <c r="K11" t="s">
        <v>576</v>
      </c>
      <c r="L11" t="s">
        <v>577</v>
      </c>
      <c r="M11" t="s">
        <v>61</v>
      </c>
      <c r="N11" t="s">
        <v>68</v>
      </c>
    </row>
    <row r="12" spans="1:14" ht="10.5" customHeight="1">
      <c r="B12" t="s">
        <v>19</v>
      </c>
      <c r="C12">
        <v>27767537</v>
      </c>
      <c r="D12" t="s">
        <v>601</v>
      </c>
      <c r="E12" t="s">
        <v>602</v>
      </c>
      <c r="F12" t="s">
        <v>603</v>
      </c>
      <c r="G12" t="s">
        <v>604</v>
      </c>
      <c r="H12" t="s">
        <v>53</v>
      </c>
      <c r="J12" t="s">
        <v>605</v>
      </c>
      <c r="K12" t="s">
        <v>606</v>
      </c>
      <c r="L12" t="s">
        <v>607</v>
      </c>
      <c r="M12" t="s">
        <v>61</v>
      </c>
      <c r="N12" t="s">
        <v>68</v>
      </c>
    </row>
    <row r="13" spans="1:14" ht="10.5" customHeight="1">
      <c r="B13" t="s">
        <v>19</v>
      </c>
      <c r="C13">
        <v>29649575</v>
      </c>
      <c r="D13" t="s">
        <v>608</v>
      </c>
      <c r="E13" t="s">
        <v>609</v>
      </c>
      <c r="F13" t="s">
        <v>610</v>
      </c>
      <c r="G13" t="s">
        <v>611</v>
      </c>
      <c r="H13" t="s">
        <v>53</v>
      </c>
      <c r="J13" t="s">
        <v>612</v>
      </c>
      <c r="K13" t="s">
        <v>613</v>
      </c>
      <c r="L13" t="s">
        <v>614</v>
      </c>
      <c r="M13" t="s">
        <v>61</v>
      </c>
      <c r="N13" t="s">
        <v>68</v>
      </c>
    </row>
    <row r="14" spans="1:14" ht="10.5" customHeight="1">
      <c r="B14" t="s">
        <v>19</v>
      </c>
      <c r="C14">
        <v>26409413</v>
      </c>
      <c r="D14" t="s">
        <v>615</v>
      </c>
      <c r="E14" t="s">
        <v>616</v>
      </c>
      <c r="F14" t="s">
        <v>617</v>
      </c>
      <c r="G14" t="s">
        <v>618</v>
      </c>
      <c r="H14" t="s">
        <v>53</v>
      </c>
      <c r="J14" t="s">
        <v>576</v>
      </c>
      <c r="K14" t="s">
        <v>576</v>
      </c>
      <c r="L14" t="s">
        <v>577</v>
      </c>
      <c r="M14" t="s">
        <v>61</v>
      </c>
      <c r="N14" t="s">
        <v>68</v>
      </c>
    </row>
    <row r="15" spans="1:14" ht="10.5" customHeight="1">
      <c r="B15" t="s">
        <v>19</v>
      </c>
      <c r="C15">
        <v>31293696</v>
      </c>
      <c r="D15" t="s">
        <v>619</v>
      </c>
      <c r="E15" t="s">
        <v>620</v>
      </c>
      <c r="F15" t="s">
        <v>621</v>
      </c>
      <c r="G15" t="s">
        <v>622</v>
      </c>
      <c r="H15" t="s">
        <v>53</v>
      </c>
      <c r="J15" t="s">
        <v>623</v>
      </c>
      <c r="K15" t="s">
        <v>624</v>
      </c>
      <c r="L15" t="s">
        <v>625</v>
      </c>
      <c r="M15" t="s">
        <v>61</v>
      </c>
      <c r="N15" t="s">
        <v>68</v>
      </c>
    </row>
    <row r="16" spans="1:14" ht="10.5" customHeight="1">
      <c r="B16" t="s">
        <v>19</v>
      </c>
      <c r="C16">
        <v>31293696</v>
      </c>
      <c r="D16" t="s">
        <v>619</v>
      </c>
      <c r="E16" t="s">
        <v>620</v>
      </c>
      <c r="F16" t="s">
        <v>621</v>
      </c>
      <c r="G16" t="s">
        <v>622</v>
      </c>
      <c r="H16" t="s">
        <v>53</v>
      </c>
      <c r="J16" t="s">
        <v>626</v>
      </c>
      <c r="K16" t="s">
        <v>626</v>
      </c>
      <c r="L16" t="s">
        <v>627</v>
      </c>
      <c r="M16" t="s">
        <v>61</v>
      </c>
      <c r="N16" t="s">
        <v>68</v>
      </c>
    </row>
    <row r="17" spans="2:14" ht="10.5" customHeight="1">
      <c r="B17" t="s">
        <v>19</v>
      </c>
      <c r="C17">
        <v>28262969</v>
      </c>
      <c r="D17" t="s">
        <v>628</v>
      </c>
      <c r="E17" t="s">
        <v>629</v>
      </c>
      <c r="F17" t="s">
        <v>630</v>
      </c>
      <c r="G17" t="s">
        <v>631</v>
      </c>
      <c r="J17" t="s">
        <v>632</v>
      </c>
      <c r="K17" t="s">
        <v>633</v>
      </c>
      <c r="L17" t="s">
        <v>634</v>
      </c>
      <c r="N17" t="s">
        <v>68</v>
      </c>
    </row>
    <row r="18" spans="2:14" ht="10.5" customHeight="1">
      <c r="B18" t="s">
        <v>19</v>
      </c>
      <c r="C18">
        <v>26322205</v>
      </c>
      <c r="D18" t="s">
        <v>635</v>
      </c>
      <c r="E18" t="s">
        <v>636</v>
      </c>
      <c r="F18" t="s">
        <v>574</v>
      </c>
      <c r="G18" t="s">
        <v>637</v>
      </c>
      <c r="J18" t="s">
        <v>576</v>
      </c>
      <c r="K18" t="s">
        <v>576</v>
      </c>
      <c r="L18" t="s">
        <v>577</v>
      </c>
      <c r="N18" t="s">
        <v>68</v>
      </c>
    </row>
    <row r="19" spans="2:14" ht="10.5" customHeight="1">
      <c r="B19" t="s">
        <v>19</v>
      </c>
      <c r="C19">
        <v>26409357</v>
      </c>
      <c r="D19" t="s">
        <v>638</v>
      </c>
      <c r="E19" t="s">
        <v>639</v>
      </c>
      <c r="F19" t="s">
        <v>339</v>
      </c>
      <c r="G19" t="s">
        <v>640</v>
      </c>
      <c r="H19" t="s">
        <v>53</v>
      </c>
      <c r="J19" t="s">
        <v>576</v>
      </c>
      <c r="K19" t="s">
        <v>576</v>
      </c>
      <c r="L19" t="s">
        <v>577</v>
      </c>
      <c r="M19" t="s">
        <v>61</v>
      </c>
      <c r="N19" t="s">
        <v>68</v>
      </c>
    </row>
    <row r="20" spans="2:14" ht="10.5" customHeight="1">
      <c r="B20" t="s">
        <v>19</v>
      </c>
      <c r="C20">
        <v>31190995</v>
      </c>
      <c r="D20" t="s">
        <v>641</v>
      </c>
      <c r="E20" t="s">
        <v>642</v>
      </c>
      <c r="F20" t="s">
        <v>643</v>
      </c>
      <c r="G20" t="s">
        <v>644</v>
      </c>
      <c r="H20" t="s">
        <v>53</v>
      </c>
      <c r="J20" t="s">
        <v>645</v>
      </c>
      <c r="K20" t="s">
        <v>646</v>
      </c>
      <c r="L20" t="s">
        <v>647</v>
      </c>
      <c r="M20" t="s">
        <v>61</v>
      </c>
      <c r="N20" t="s">
        <v>68</v>
      </c>
    </row>
    <row r="21" spans="2:14" ht="10.5" customHeight="1">
      <c r="B21" t="s">
        <v>19</v>
      </c>
      <c r="C21">
        <v>31769178</v>
      </c>
      <c r="D21" t="s">
        <v>648</v>
      </c>
      <c r="E21" t="s">
        <v>649</v>
      </c>
      <c r="F21" t="s">
        <v>650</v>
      </c>
      <c r="G21" t="s">
        <v>651</v>
      </c>
      <c r="H21" t="s">
        <v>53</v>
      </c>
      <c r="J21" t="s">
        <v>652</v>
      </c>
      <c r="K21" t="s">
        <v>653</v>
      </c>
      <c r="L21" t="s">
        <v>654</v>
      </c>
      <c r="M21" t="s">
        <v>61</v>
      </c>
      <c r="N21" t="s">
        <v>68</v>
      </c>
    </row>
    <row r="22" spans="2:14" ht="10.5" customHeight="1">
      <c r="B22" t="s">
        <v>19</v>
      </c>
      <c r="C22">
        <v>31769178</v>
      </c>
      <c r="D22" t="s">
        <v>648</v>
      </c>
      <c r="E22" t="s">
        <v>649</v>
      </c>
      <c r="F22" t="s">
        <v>650</v>
      </c>
      <c r="G22" t="s">
        <v>651</v>
      </c>
      <c r="J22" t="s">
        <v>652</v>
      </c>
      <c r="K22" t="s">
        <v>655</v>
      </c>
      <c r="L22" t="s">
        <v>656</v>
      </c>
      <c r="N22" t="s">
        <v>68</v>
      </c>
    </row>
    <row r="23" spans="2:14" ht="10.5" customHeight="1">
      <c r="B23" t="s">
        <v>19</v>
      </c>
      <c r="C23">
        <v>31769178</v>
      </c>
      <c r="D23" t="s">
        <v>648</v>
      </c>
      <c r="E23" t="s">
        <v>649</v>
      </c>
      <c r="F23" t="s">
        <v>650</v>
      </c>
      <c r="G23" t="s">
        <v>651</v>
      </c>
      <c r="J23" t="s">
        <v>652</v>
      </c>
      <c r="K23" t="s">
        <v>657</v>
      </c>
      <c r="L23" t="s">
        <v>658</v>
      </c>
      <c r="N23" t="s">
        <v>68</v>
      </c>
    </row>
    <row r="24" spans="2:14" ht="10.5" customHeight="1">
      <c r="B24" t="s">
        <v>19</v>
      </c>
      <c r="C24">
        <v>31908487</v>
      </c>
      <c r="D24" t="s">
        <v>659</v>
      </c>
      <c r="E24" t="s">
        <v>660</v>
      </c>
      <c r="F24" t="s">
        <v>44</v>
      </c>
      <c r="G24" t="s">
        <v>661</v>
      </c>
      <c r="J24" t="s">
        <v>662</v>
      </c>
      <c r="K24" t="s">
        <v>663</v>
      </c>
      <c r="L24" t="s">
        <v>664</v>
      </c>
      <c r="N24" t="s">
        <v>68</v>
      </c>
    </row>
    <row r="25" spans="2:14" ht="10.5" customHeight="1">
      <c r="B25" t="s">
        <v>19</v>
      </c>
      <c r="C25">
        <v>31756604</v>
      </c>
      <c r="D25" t="s">
        <v>665</v>
      </c>
      <c r="E25" t="s">
        <v>666</v>
      </c>
      <c r="F25" t="s">
        <v>667</v>
      </c>
      <c r="G25" t="s">
        <v>668</v>
      </c>
      <c r="H25" t="s">
        <v>53</v>
      </c>
      <c r="J25" t="s">
        <v>669</v>
      </c>
      <c r="K25" t="s">
        <v>670</v>
      </c>
      <c r="L25" t="s">
        <v>671</v>
      </c>
      <c r="M25" t="s">
        <v>61</v>
      </c>
      <c r="N25" t="s">
        <v>68</v>
      </c>
    </row>
    <row r="26" spans="2:14" ht="10.5" customHeight="1">
      <c r="B26" t="s">
        <v>19</v>
      </c>
      <c r="C26">
        <v>31756592</v>
      </c>
      <c r="D26" t="s">
        <v>672</v>
      </c>
      <c r="E26" t="s">
        <v>666</v>
      </c>
      <c r="F26" t="s">
        <v>673</v>
      </c>
      <c r="G26" t="s">
        <v>668</v>
      </c>
      <c r="J26" t="s">
        <v>669</v>
      </c>
      <c r="K26" t="s">
        <v>670</v>
      </c>
      <c r="L26" t="s">
        <v>671</v>
      </c>
      <c r="N26" t="s">
        <v>68</v>
      </c>
    </row>
    <row r="27" spans="2:14" ht="10.5" customHeight="1">
      <c r="B27" t="s">
        <v>19</v>
      </c>
      <c r="C27">
        <v>31415602</v>
      </c>
      <c r="D27" t="s">
        <v>674</v>
      </c>
      <c r="E27" t="s">
        <v>675</v>
      </c>
      <c r="F27" t="s">
        <v>643</v>
      </c>
      <c r="G27" t="s">
        <v>676</v>
      </c>
      <c r="J27" t="s">
        <v>677</v>
      </c>
      <c r="K27" t="s">
        <v>678</v>
      </c>
      <c r="L27" t="s">
        <v>679</v>
      </c>
      <c r="N27" t="s">
        <v>68</v>
      </c>
    </row>
    <row r="28" spans="2:14" ht="10.5" customHeight="1">
      <c r="B28" t="s">
        <v>19</v>
      </c>
      <c r="C28">
        <v>31415602</v>
      </c>
      <c r="D28" t="s">
        <v>674</v>
      </c>
      <c r="E28" t="s">
        <v>675</v>
      </c>
      <c r="F28" t="s">
        <v>643</v>
      </c>
      <c r="G28" t="s">
        <v>676</v>
      </c>
      <c r="J28" t="s">
        <v>677</v>
      </c>
      <c r="K28" t="s">
        <v>680</v>
      </c>
      <c r="L28" t="s">
        <v>681</v>
      </c>
      <c r="N28" t="s">
        <v>68</v>
      </c>
    </row>
    <row r="29" spans="2:14" ht="10.5" customHeight="1">
      <c r="B29" t="s">
        <v>19</v>
      </c>
      <c r="C29">
        <v>30434183</v>
      </c>
      <c r="D29" t="s">
        <v>682</v>
      </c>
      <c r="E29" t="s">
        <v>683</v>
      </c>
      <c r="F29" t="s">
        <v>684</v>
      </c>
      <c r="G29" t="s">
        <v>685</v>
      </c>
      <c r="H29" t="s">
        <v>53</v>
      </c>
      <c r="J29" t="s">
        <v>686</v>
      </c>
      <c r="K29" t="s">
        <v>687</v>
      </c>
      <c r="L29" t="s">
        <v>688</v>
      </c>
      <c r="M29" t="s">
        <v>61</v>
      </c>
      <c r="N29" t="s">
        <v>68</v>
      </c>
    </row>
    <row r="30" spans="2:14" ht="10.5" customHeight="1">
      <c r="B30" t="s">
        <v>19</v>
      </c>
      <c r="C30">
        <v>30434183</v>
      </c>
      <c r="D30" t="s">
        <v>682</v>
      </c>
      <c r="E30" t="s">
        <v>683</v>
      </c>
      <c r="F30" t="s">
        <v>684</v>
      </c>
      <c r="G30" t="s">
        <v>685</v>
      </c>
      <c r="H30" t="s">
        <v>53</v>
      </c>
      <c r="J30" t="s">
        <v>686</v>
      </c>
      <c r="K30" t="s">
        <v>689</v>
      </c>
      <c r="L30" t="s">
        <v>690</v>
      </c>
      <c r="M30" t="s">
        <v>61</v>
      </c>
      <c r="N30" t="s">
        <v>68</v>
      </c>
    </row>
    <row r="31" spans="2:14" ht="10.5" customHeight="1">
      <c r="B31" t="s">
        <v>19</v>
      </c>
      <c r="C31">
        <v>31766552</v>
      </c>
      <c r="D31" t="s">
        <v>691</v>
      </c>
      <c r="E31" t="s">
        <v>692</v>
      </c>
      <c r="F31" t="s">
        <v>667</v>
      </c>
      <c r="G31" t="s">
        <v>693</v>
      </c>
      <c r="H31" t="s">
        <v>53</v>
      </c>
      <c r="J31" t="s">
        <v>632</v>
      </c>
      <c r="K31" t="s">
        <v>633</v>
      </c>
      <c r="L31" t="s">
        <v>634</v>
      </c>
      <c r="M31" t="s">
        <v>61</v>
      </c>
      <c r="N31" t="s">
        <v>68</v>
      </c>
    </row>
    <row r="32" spans="2:14" ht="10.5" customHeight="1">
      <c r="B32" t="s">
        <v>19</v>
      </c>
      <c r="C32">
        <v>26409269</v>
      </c>
      <c r="D32" t="s">
        <v>694</v>
      </c>
      <c r="E32" t="s">
        <v>695</v>
      </c>
      <c r="F32" t="s">
        <v>561</v>
      </c>
      <c r="G32" t="s">
        <v>696</v>
      </c>
      <c r="H32" t="s">
        <v>53</v>
      </c>
      <c r="J32" t="s">
        <v>563</v>
      </c>
      <c r="K32" t="s">
        <v>563</v>
      </c>
      <c r="L32" t="s">
        <v>564</v>
      </c>
      <c r="M32" t="s">
        <v>61</v>
      </c>
      <c r="N32" t="s">
        <v>68</v>
      </c>
    </row>
    <row r="33" spans="2:14" ht="10.5" customHeight="1">
      <c r="B33" t="s">
        <v>19</v>
      </c>
      <c r="C33">
        <v>31764693</v>
      </c>
      <c r="D33" t="s">
        <v>697</v>
      </c>
      <c r="E33" t="s">
        <v>698</v>
      </c>
      <c r="F33" t="s">
        <v>650</v>
      </c>
      <c r="G33" t="s">
        <v>699</v>
      </c>
      <c r="H33" t="s">
        <v>53</v>
      </c>
      <c r="J33" t="s">
        <v>652</v>
      </c>
      <c r="K33" t="s">
        <v>657</v>
      </c>
      <c r="L33" t="s">
        <v>658</v>
      </c>
      <c r="M33" t="s">
        <v>61</v>
      </c>
      <c r="N33" t="s">
        <v>68</v>
      </c>
    </row>
    <row r="34" spans="2:14" ht="10.5" customHeight="1">
      <c r="B34" t="s">
        <v>19</v>
      </c>
      <c r="C34">
        <v>26371888</v>
      </c>
      <c r="D34" t="s">
        <v>700</v>
      </c>
      <c r="E34" t="s">
        <v>701</v>
      </c>
      <c r="F34" t="s">
        <v>702</v>
      </c>
      <c r="G34" t="s">
        <v>703</v>
      </c>
      <c r="H34" t="s">
        <v>53</v>
      </c>
      <c r="J34" t="s">
        <v>704</v>
      </c>
      <c r="K34" t="s">
        <v>705</v>
      </c>
      <c r="L34" t="s">
        <v>706</v>
      </c>
      <c r="M34" t="s">
        <v>61</v>
      </c>
      <c r="N34" t="s">
        <v>249</v>
      </c>
    </row>
    <row r="35" spans="2:14" ht="10.5" customHeight="1">
      <c r="B35" t="s">
        <v>19</v>
      </c>
      <c r="C35">
        <v>26584157</v>
      </c>
      <c r="D35" t="s">
        <v>707</v>
      </c>
      <c r="E35" t="s">
        <v>708</v>
      </c>
      <c r="F35" t="s">
        <v>702</v>
      </c>
      <c r="G35" t="s">
        <v>709</v>
      </c>
      <c r="H35" t="s">
        <v>53</v>
      </c>
      <c r="J35" t="s">
        <v>704</v>
      </c>
      <c r="K35" t="s">
        <v>710</v>
      </c>
      <c r="L35" t="s">
        <v>711</v>
      </c>
      <c r="M35" t="s">
        <v>61</v>
      </c>
      <c r="N35" t="s">
        <v>68</v>
      </c>
    </row>
    <row r="36" spans="2:14" ht="10.5" customHeight="1">
      <c r="B36" t="s">
        <v>19</v>
      </c>
      <c r="C36">
        <v>30807512</v>
      </c>
      <c r="D36" t="s">
        <v>712</v>
      </c>
      <c r="E36" t="s">
        <v>713</v>
      </c>
      <c r="F36" t="s">
        <v>667</v>
      </c>
      <c r="G36" t="s">
        <v>714</v>
      </c>
      <c r="H36" t="s">
        <v>53</v>
      </c>
      <c r="J36" t="s">
        <v>605</v>
      </c>
      <c r="K36" t="s">
        <v>715</v>
      </c>
      <c r="L36" t="s">
        <v>716</v>
      </c>
      <c r="M36" t="s">
        <v>61</v>
      </c>
      <c r="N36" t="s">
        <v>68</v>
      </c>
    </row>
    <row r="37" spans="2:14" ht="10.5" customHeight="1">
      <c r="B37" t="s">
        <v>19</v>
      </c>
      <c r="C37">
        <v>26409393</v>
      </c>
      <c r="D37" t="s">
        <v>717</v>
      </c>
      <c r="E37" t="s">
        <v>718</v>
      </c>
      <c r="F37" t="s">
        <v>719</v>
      </c>
      <c r="G37" t="s">
        <v>720</v>
      </c>
      <c r="H37" t="s">
        <v>53</v>
      </c>
      <c r="J37" t="s">
        <v>721</v>
      </c>
      <c r="K37" t="s">
        <v>722</v>
      </c>
      <c r="L37" t="s">
        <v>723</v>
      </c>
      <c r="M37" t="s">
        <v>61</v>
      </c>
      <c r="N37" t="s">
        <v>68</v>
      </c>
    </row>
    <row r="38" spans="2:14" ht="10.5" customHeight="1">
      <c r="B38" t="s">
        <v>19</v>
      </c>
      <c r="C38">
        <v>26371903</v>
      </c>
      <c r="D38" t="s">
        <v>724</v>
      </c>
      <c r="E38" t="s">
        <v>725</v>
      </c>
      <c r="F38" t="s">
        <v>726</v>
      </c>
      <c r="G38" t="s">
        <v>727</v>
      </c>
      <c r="H38" t="s">
        <v>53</v>
      </c>
      <c r="J38" t="s">
        <v>728</v>
      </c>
      <c r="K38" t="s">
        <v>729</v>
      </c>
      <c r="L38" t="s">
        <v>730</v>
      </c>
      <c r="M38" t="s">
        <v>61</v>
      </c>
      <c r="N38" t="s">
        <v>68</v>
      </c>
    </row>
    <row r="39" spans="2:14" ht="10.5" customHeight="1">
      <c r="B39" t="s">
        <v>19</v>
      </c>
      <c r="C39">
        <v>26602515</v>
      </c>
      <c r="D39" t="s">
        <v>731</v>
      </c>
      <c r="E39" t="s">
        <v>732</v>
      </c>
      <c r="F39" t="s">
        <v>733</v>
      </c>
      <c r="G39" t="s">
        <v>734</v>
      </c>
      <c r="H39" t="s">
        <v>53</v>
      </c>
      <c r="J39" t="s">
        <v>735</v>
      </c>
      <c r="K39" t="s">
        <v>736</v>
      </c>
      <c r="L39" t="s">
        <v>737</v>
      </c>
      <c r="M39" t="s">
        <v>61</v>
      </c>
      <c r="N39" t="s">
        <v>68</v>
      </c>
    </row>
    <row r="40" spans="2:14" ht="10.5" customHeight="1">
      <c r="B40" t="s">
        <v>19</v>
      </c>
      <c r="C40">
        <v>26991510</v>
      </c>
      <c r="D40" t="s">
        <v>738</v>
      </c>
      <c r="E40" t="s">
        <v>739</v>
      </c>
      <c r="F40" t="s">
        <v>621</v>
      </c>
      <c r="G40" t="s">
        <v>740</v>
      </c>
      <c r="H40" t="s">
        <v>53</v>
      </c>
      <c r="J40" t="s">
        <v>576</v>
      </c>
      <c r="K40" t="s">
        <v>576</v>
      </c>
      <c r="L40" t="s">
        <v>577</v>
      </c>
      <c r="M40" t="s">
        <v>61</v>
      </c>
      <c r="N40" t="s">
        <v>68</v>
      </c>
    </row>
    <row r="41" spans="2:14" ht="10.5" customHeight="1">
      <c r="B41" t="s">
        <v>19</v>
      </c>
      <c r="C41">
        <v>26371908</v>
      </c>
      <c r="D41" t="s">
        <v>741</v>
      </c>
      <c r="E41" t="s">
        <v>742</v>
      </c>
      <c r="F41" t="s">
        <v>743</v>
      </c>
      <c r="G41" t="s">
        <v>744</v>
      </c>
      <c r="J41" t="s">
        <v>745</v>
      </c>
      <c r="K41" t="s">
        <v>746</v>
      </c>
      <c r="L41" t="s">
        <v>747</v>
      </c>
      <c r="N41" t="s">
        <v>68</v>
      </c>
    </row>
    <row r="42" spans="2:14" ht="10.5" customHeight="1">
      <c r="B42" t="s">
        <v>19</v>
      </c>
      <c r="C42">
        <v>26598445</v>
      </c>
      <c r="D42" t="s">
        <v>748</v>
      </c>
      <c r="E42" t="s">
        <v>749</v>
      </c>
      <c r="F42" t="s">
        <v>750</v>
      </c>
      <c r="G42" t="s">
        <v>751</v>
      </c>
      <c r="H42" t="s">
        <v>526</v>
      </c>
      <c r="J42" t="s">
        <v>752</v>
      </c>
      <c r="K42" t="s">
        <v>753</v>
      </c>
      <c r="L42" t="s">
        <v>754</v>
      </c>
      <c r="M42" t="s">
        <v>61</v>
      </c>
      <c r="N42" t="s">
        <v>68</v>
      </c>
    </row>
    <row r="43" spans="2:14" ht="10.5" customHeight="1">
      <c r="B43" t="s">
        <v>19</v>
      </c>
      <c r="C43">
        <v>26514811</v>
      </c>
      <c r="D43" t="s">
        <v>755</v>
      </c>
      <c r="E43" t="s">
        <v>756</v>
      </c>
      <c r="F43" t="s">
        <v>621</v>
      </c>
      <c r="G43" t="s">
        <v>757</v>
      </c>
      <c r="H43" t="s">
        <v>525</v>
      </c>
      <c r="J43" t="s">
        <v>576</v>
      </c>
      <c r="K43" t="s">
        <v>576</v>
      </c>
      <c r="L43" t="s">
        <v>577</v>
      </c>
      <c r="M43" t="s">
        <v>61</v>
      </c>
      <c r="N43" t="s">
        <v>68</v>
      </c>
    </row>
    <row r="44" spans="2:14" ht="10.5" customHeight="1">
      <c r="B44" t="s">
        <v>19</v>
      </c>
      <c r="C44">
        <v>26514811</v>
      </c>
      <c r="D44" t="s">
        <v>755</v>
      </c>
      <c r="E44" t="s">
        <v>756</v>
      </c>
      <c r="F44" t="s">
        <v>621</v>
      </c>
      <c r="G44" t="s">
        <v>757</v>
      </c>
      <c r="H44" t="s">
        <v>53</v>
      </c>
      <c r="J44" t="s">
        <v>576</v>
      </c>
      <c r="K44" t="s">
        <v>576</v>
      </c>
      <c r="L44" t="s">
        <v>577</v>
      </c>
      <c r="M44" t="s">
        <v>61</v>
      </c>
      <c r="N44" t="s">
        <v>68</v>
      </c>
    </row>
    <row r="45" spans="2:14" ht="10.5" customHeight="1">
      <c r="B45" t="s">
        <v>19</v>
      </c>
      <c r="C45">
        <v>30942612</v>
      </c>
      <c r="D45" t="s">
        <v>758</v>
      </c>
      <c r="E45" t="s">
        <v>759</v>
      </c>
      <c r="F45" t="s">
        <v>643</v>
      </c>
      <c r="G45" t="s">
        <v>760</v>
      </c>
      <c r="H45" t="s">
        <v>53</v>
      </c>
      <c r="J45" t="s">
        <v>704</v>
      </c>
      <c r="K45" t="s">
        <v>761</v>
      </c>
      <c r="L45" t="s">
        <v>762</v>
      </c>
      <c r="M45" t="s">
        <v>61</v>
      </c>
      <c r="N45" t="s">
        <v>68</v>
      </c>
    </row>
    <row r="46" spans="2:14" ht="10.5" customHeight="1">
      <c r="B46" t="s">
        <v>19</v>
      </c>
      <c r="C46">
        <v>30942612</v>
      </c>
      <c r="D46" t="s">
        <v>758</v>
      </c>
      <c r="E46" t="s">
        <v>759</v>
      </c>
      <c r="F46" t="s">
        <v>643</v>
      </c>
      <c r="G46" t="s">
        <v>760</v>
      </c>
      <c r="H46" t="s">
        <v>53</v>
      </c>
      <c r="J46" t="s">
        <v>704</v>
      </c>
      <c r="K46" t="s">
        <v>763</v>
      </c>
      <c r="L46" t="s">
        <v>764</v>
      </c>
      <c r="M46" t="s">
        <v>61</v>
      </c>
      <c r="N46" t="s">
        <v>68</v>
      </c>
    </row>
    <row r="47" spans="2:14" ht="10.5" customHeight="1">
      <c r="B47" t="s">
        <v>19</v>
      </c>
      <c r="C47">
        <v>30942612</v>
      </c>
      <c r="D47" t="s">
        <v>758</v>
      </c>
      <c r="E47" t="s">
        <v>759</v>
      </c>
      <c r="F47" t="s">
        <v>643</v>
      </c>
      <c r="G47" t="s">
        <v>760</v>
      </c>
      <c r="J47" t="s">
        <v>704</v>
      </c>
      <c r="K47" t="s">
        <v>765</v>
      </c>
      <c r="L47" t="s">
        <v>766</v>
      </c>
      <c r="N47" t="s">
        <v>68</v>
      </c>
    </row>
    <row r="48" spans="2:14" ht="10.5" customHeight="1">
      <c r="B48" t="s">
        <v>19</v>
      </c>
      <c r="C48">
        <v>30942612</v>
      </c>
      <c r="D48" t="s">
        <v>758</v>
      </c>
      <c r="E48" t="s">
        <v>759</v>
      </c>
      <c r="F48" t="s">
        <v>643</v>
      </c>
      <c r="G48" t="s">
        <v>760</v>
      </c>
      <c r="J48" t="s">
        <v>704</v>
      </c>
      <c r="K48" t="s">
        <v>767</v>
      </c>
      <c r="L48" t="s">
        <v>768</v>
      </c>
      <c r="N48" t="s">
        <v>68</v>
      </c>
    </row>
    <row r="49" spans="2:14" ht="10.5" customHeight="1">
      <c r="B49" t="s">
        <v>19</v>
      </c>
      <c r="C49">
        <v>30942612</v>
      </c>
      <c r="D49" t="s">
        <v>758</v>
      </c>
      <c r="E49" t="s">
        <v>759</v>
      </c>
      <c r="F49" t="s">
        <v>643</v>
      </c>
      <c r="G49" t="s">
        <v>760</v>
      </c>
      <c r="J49" t="s">
        <v>704</v>
      </c>
      <c r="K49" t="s">
        <v>769</v>
      </c>
      <c r="L49" t="s">
        <v>770</v>
      </c>
      <c r="N49" t="s">
        <v>68</v>
      </c>
    </row>
    <row r="50" spans="2:14" ht="10.5" customHeight="1">
      <c r="B50" t="s">
        <v>19</v>
      </c>
      <c r="C50">
        <v>26371977</v>
      </c>
      <c r="D50" t="s">
        <v>771</v>
      </c>
      <c r="E50" t="s">
        <v>772</v>
      </c>
      <c r="F50" t="s">
        <v>773</v>
      </c>
      <c r="G50" t="s">
        <v>774</v>
      </c>
      <c r="H50" t="s">
        <v>53</v>
      </c>
      <c r="J50" t="s">
        <v>623</v>
      </c>
      <c r="K50" t="s">
        <v>678</v>
      </c>
      <c r="L50" t="s">
        <v>775</v>
      </c>
      <c r="M50" t="s">
        <v>61</v>
      </c>
      <c r="N50" t="s">
        <v>68</v>
      </c>
    </row>
    <row r="51" spans="2:14" ht="10.5" customHeight="1">
      <c r="B51" t="s">
        <v>19</v>
      </c>
      <c r="C51">
        <v>26371977</v>
      </c>
      <c r="D51" t="s">
        <v>771</v>
      </c>
      <c r="E51" t="s">
        <v>772</v>
      </c>
      <c r="F51" t="s">
        <v>773</v>
      </c>
      <c r="G51" t="s">
        <v>774</v>
      </c>
      <c r="J51" t="s">
        <v>623</v>
      </c>
      <c r="K51" t="s">
        <v>776</v>
      </c>
      <c r="L51" t="s">
        <v>777</v>
      </c>
      <c r="N51" t="s">
        <v>68</v>
      </c>
    </row>
    <row r="52" spans="2:14" ht="10.5" customHeight="1">
      <c r="B52" t="s">
        <v>19</v>
      </c>
      <c r="C52">
        <v>26371977</v>
      </c>
      <c r="D52" t="s">
        <v>771</v>
      </c>
      <c r="E52" t="s">
        <v>772</v>
      </c>
      <c r="F52" t="s">
        <v>773</v>
      </c>
      <c r="G52" t="s">
        <v>774</v>
      </c>
      <c r="J52" t="s">
        <v>623</v>
      </c>
      <c r="K52" t="s">
        <v>778</v>
      </c>
      <c r="L52" t="s">
        <v>779</v>
      </c>
      <c r="N52" t="s">
        <v>68</v>
      </c>
    </row>
    <row r="53" spans="2:14" ht="10.5" customHeight="1">
      <c r="B53" t="s">
        <v>19</v>
      </c>
      <c r="C53">
        <v>26409533</v>
      </c>
      <c r="D53" t="s">
        <v>780</v>
      </c>
      <c r="E53" t="s">
        <v>781</v>
      </c>
      <c r="F53" t="s">
        <v>782</v>
      </c>
      <c r="G53" t="s">
        <v>783</v>
      </c>
      <c r="J53" t="s">
        <v>784</v>
      </c>
      <c r="K53" t="s">
        <v>785</v>
      </c>
      <c r="L53" t="s">
        <v>786</v>
      </c>
      <c r="N53" t="s">
        <v>68</v>
      </c>
    </row>
    <row r="54" spans="2:14" ht="10.5" customHeight="1">
      <c r="B54" t="s">
        <v>19</v>
      </c>
      <c r="C54">
        <v>26409533</v>
      </c>
      <c r="D54" t="s">
        <v>780</v>
      </c>
      <c r="E54" t="s">
        <v>781</v>
      </c>
      <c r="F54" t="s">
        <v>782</v>
      </c>
      <c r="G54" t="s">
        <v>783</v>
      </c>
      <c r="J54" t="s">
        <v>784</v>
      </c>
      <c r="K54" t="s">
        <v>787</v>
      </c>
      <c r="L54" t="s">
        <v>788</v>
      </c>
      <c r="N54" t="s">
        <v>68</v>
      </c>
    </row>
    <row r="55" spans="2:14" ht="10.5" customHeight="1">
      <c r="B55" t="s">
        <v>19</v>
      </c>
      <c r="C55">
        <v>26409533</v>
      </c>
      <c r="D55" t="s">
        <v>780</v>
      </c>
      <c r="E55" t="s">
        <v>781</v>
      </c>
      <c r="F55" t="s">
        <v>782</v>
      </c>
      <c r="G55" t="s">
        <v>783</v>
      </c>
      <c r="J55" t="s">
        <v>784</v>
      </c>
      <c r="K55" t="s">
        <v>789</v>
      </c>
      <c r="L55" t="s">
        <v>790</v>
      </c>
      <c r="N55" t="s">
        <v>68</v>
      </c>
    </row>
    <row r="56" spans="2:14" ht="10.5" customHeight="1">
      <c r="B56" t="s">
        <v>19</v>
      </c>
      <c r="C56">
        <v>27168268</v>
      </c>
      <c r="D56" t="s">
        <v>791</v>
      </c>
      <c r="E56" t="s">
        <v>792</v>
      </c>
      <c r="F56" t="s">
        <v>793</v>
      </c>
      <c r="G56" t="s">
        <v>794</v>
      </c>
      <c r="J56" t="s">
        <v>662</v>
      </c>
      <c r="K56" t="s">
        <v>646</v>
      </c>
      <c r="L56" t="s">
        <v>795</v>
      </c>
      <c r="N56" t="s">
        <v>68</v>
      </c>
    </row>
    <row r="57" spans="2:14" ht="10.5" customHeight="1">
      <c r="B57" t="s">
        <v>19</v>
      </c>
      <c r="C57">
        <v>27168268</v>
      </c>
      <c r="D57" t="s">
        <v>791</v>
      </c>
      <c r="E57" t="s">
        <v>792</v>
      </c>
      <c r="F57" t="s">
        <v>793</v>
      </c>
      <c r="G57" t="s">
        <v>794</v>
      </c>
      <c r="J57" t="s">
        <v>662</v>
      </c>
      <c r="K57" t="s">
        <v>796</v>
      </c>
      <c r="L57" t="s">
        <v>797</v>
      </c>
      <c r="N57" t="s">
        <v>68</v>
      </c>
    </row>
    <row r="58" spans="2:14" ht="10.5" customHeight="1">
      <c r="B58" t="s">
        <v>19</v>
      </c>
      <c r="C58">
        <v>27168268</v>
      </c>
      <c r="D58" t="s">
        <v>791</v>
      </c>
      <c r="E58" t="s">
        <v>792</v>
      </c>
      <c r="F58" t="s">
        <v>793</v>
      </c>
      <c r="G58" t="s">
        <v>794</v>
      </c>
      <c r="H58" t="s">
        <v>53</v>
      </c>
      <c r="J58" t="s">
        <v>662</v>
      </c>
      <c r="K58" t="s">
        <v>663</v>
      </c>
      <c r="L58" t="s">
        <v>664</v>
      </c>
      <c r="M58" t="s">
        <v>61</v>
      </c>
      <c r="N58" t="s">
        <v>68</v>
      </c>
    </row>
    <row r="59" spans="2:14" ht="10.5" customHeight="1">
      <c r="B59" t="s">
        <v>19</v>
      </c>
      <c r="C59">
        <v>26607834</v>
      </c>
      <c r="D59" t="s">
        <v>798</v>
      </c>
      <c r="E59" t="s">
        <v>799</v>
      </c>
      <c r="F59" t="s">
        <v>800</v>
      </c>
      <c r="G59" t="s">
        <v>801</v>
      </c>
      <c r="H59" t="s">
        <v>53</v>
      </c>
      <c r="J59" t="s">
        <v>802</v>
      </c>
      <c r="K59" t="s">
        <v>803</v>
      </c>
      <c r="L59" t="s">
        <v>804</v>
      </c>
      <c r="M59" t="s">
        <v>61</v>
      </c>
      <c r="N59" t="s">
        <v>68</v>
      </c>
    </row>
    <row r="60" spans="2:14" ht="10.5" customHeight="1">
      <c r="B60" t="s">
        <v>19</v>
      </c>
      <c r="C60">
        <v>26596542</v>
      </c>
      <c r="D60" t="s">
        <v>805</v>
      </c>
      <c r="E60" t="s">
        <v>806</v>
      </c>
      <c r="F60" t="s">
        <v>807</v>
      </c>
      <c r="G60" t="s">
        <v>808</v>
      </c>
      <c r="H60" t="s">
        <v>53</v>
      </c>
      <c r="J60" t="s">
        <v>645</v>
      </c>
      <c r="K60" t="s">
        <v>809</v>
      </c>
      <c r="L60" t="s">
        <v>810</v>
      </c>
      <c r="M60" t="s">
        <v>61</v>
      </c>
      <c r="N60" t="s">
        <v>249</v>
      </c>
    </row>
    <row r="61" spans="2:14" ht="10.5" customHeight="1">
      <c r="B61" t="s">
        <v>19</v>
      </c>
      <c r="C61">
        <v>26410502</v>
      </c>
      <c r="D61" t="s">
        <v>811</v>
      </c>
      <c r="E61" t="s">
        <v>812</v>
      </c>
      <c r="F61" t="s">
        <v>743</v>
      </c>
      <c r="G61" t="s">
        <v>813</v>
      </c>
      <c r="H61" t="s">
        <v>53</v>
      </c>
      <c r="J61" t="s">
        <v>745</v>
      </c>
      <c r="K61" t="s">
        <v>814</v>
      </c>
      <c r="L61" t="s">
        <v>815</v>
      </c>
      <c r="M61" t="s">
        <v>61</v>
      </c>
      <c r="N61" t="s">
        <v>68</v>
      </c>
    </row>
    <row r="62" spans="2:14" ht="10.5" customHeight="1">
      <c r="B62" t="s">
        <v>19</v>
      </c>
      <c r="C62">
        <v>26371971</v>
      </c>
      <c r="D62" t="s">
        <v>816</v>
      </c>
      <c r="E62" t="s">
        <v>817</v>
      </c>
      <c r="F62" t="s">
        <v>818</v>
      </c>
      <c r="G62" t="s">
        <v>819</v>
      </c>
      <c r="H62" t="s">
        <v>53</v>
      </c>
      <c r="J62" t="s">
        <v>820</v>
      </c>
      <c r="K62" t="s">
        <v>821</v>
      </c>
      <c r="L62" t="s">
        <v>822</v>
      </c>
      <c r="M62" t="s">
        <v>61</v>
      </c>
      <c r="N62" t="s">
        <v>68</v>
      </c>
    </row>
    <row r="63" spans="2:14" ht="10.5" customHeight="1">
      <c r="B63" t="s">
        <v>19</v>
      </c>
      <c r="C63">
        <v>26409333</v>
      </c>
      <c r="D63" t="s">
        <v>823</v>
      </c>
      <c r="E63" t="s">
        <v>824</v>
      </c>
      <c r="F63" t="s">
        <v>743</v>
      </c>
      <c r="G63" t="s">
        <v>825</v>
      </c>
      <c r="H63" t="s">
        <v>53</v>
      </c>
      <c r="J63" t="s">
        <v>745</v>
      </c>
      <c r="K63" t="s">
        <v>826</v>
      </c>
      <c r="L63" t="s">
        <v>827</v>
      </c>
      <c r="M63" t="s">
        <v>61</v>
      </c>
      <c r="N63" t="s">
        <v>68</v>
      </c>
    </row>
    <row r="64" spans="2:14" ht="10.5" customHeight="1">
      <c r="B64" t="s">
        <v>19</v>
      </c>
      <c r="C64">
        <v>26409405</v>
      </c>
      <c r="D64" t="s">
        <v>828</v>
      </c>
      <c r="E64" t="s">
        <v>829</v>
      </c>
      <c r="F64" t="s">
        <v>743</v>
      </c>
      <c r="G64" t="s">
        <v>830</v>
      </c>
      <c r="J64" t="s">
        <v>745</v>
      </c>
      <c r="K64" t="s">
        <v>826</v>
      </c>
      <c r="L64" t="s">
        <v>827</v>
      </c>
      <c r="N64" t="s">
        <v>68</v>
      </c>
    </row>
    <row r="65" spans="2:14" ht="10.5" customHeight="1">
      <c r="B65" t="s">
        <v>19</v>
      </c>
      <c r="C65">
        <v>26371905</v>
      </c>
      <c r="D65" t="s">
        <v>831</v>
      </c>
      <c r="E65" t="s">
        <v>832</v>
      </c>
      <c r="F65" t="s">
        <v>833</v>
      </c>
      <c r="G65" t="s">
        <v>834</v>
      </c>
      <c r="H65" t="s">
        <v>53</v>
      </c>
      <c r="J65" t="s">
        <v>835</v>
      </c>
      <c r="K65" t="s">
        <v>836</v>
      </c>
      <c r="L65" t="s">
        <v>837</v>
      </c>
      <c r="M65" t="s">
        <v>61</v>
      </c>
      <c r="N65" t="s">
        <v>68</v>
      </c>
    </row>
    <row r="66" spans="2:14" ht="10.5" customHeight="1">
      <c r="B66" t="s">
        <v>19</v>
      </c>
      <c r="C66">
        <v>26371979</v>
      </c>
      <c r="D66" t="s">
        <v>838</v>
      </c>
      <c r="E66" t="s">
        <v>839</v>
      </c>
      <c r="F66" t="s">
        <v>773</v>
      </c>
      <c r="G66" t="s">
        <v>840</v>
      </c>
      <c r="H66" t="s">
        <v>53</v>
      </c>
      <c r="J66" t="s">
        <v>623</v>
      </c>
      <c r="K66" t="s">
        <v>841</v>
      </c>
      <c r="L66" t="s">
        <v>842</v>
      </c>
      <c r="M66" t="s">
        <v>61</v>
      </c>
      <c r="N66" t="s">
        <v>68</v>
      </c>
    </row>
    <row r="67" spans="2:14" ht="10.5" customHeight="1">
      <c r="B67" t="s">
        <v>19</v>
      </c>
      <c r="C67">
        <v>26371906</v>
      </c>
      <c r="D67" t="s">
        <v>843</v>
      </c>
      <c r="E67" t="s">
        <v>844</v>
      </c>
      <c r="F67" t="s">
        <v>833</v>
      </c>
      <c r="G67" t="s">
        <v>845</v>
      </c>
      <c r="J67" t="s">
        <v>835</v>
      </c>
      <c r="K67" t="s">
        <v>846</v>
      </c>
      <c r="L67" t="s">
        <v>847</v>
      </c>
      <c r="N67" t="s">
        <v>68</v>
      </c>
    </row>
    <row r="68" spans="2:14" ht="10.5" customHeight="1">
      <c r="B68" t="s">
        <v>19</v>
      </c>
      <c r="C68">
        <v>26371906</v>
      </c>
      <c r="D68" t="s">
        <v>843</v>
      </c>
      <c r="E68" t="s">
        <v>844</v>
      </c>
      <c r="F68" t="s">
        <v>833</v>
      </c>
      <c r="G68" t="s">
        <v>845</v>
      </c>
      <c r="J68" t="s">
        <v>835</v>
      </c>
      <c r="K68" t="s">
        <v>848</v>
      </c>
      <c r="L68" t="s">
        <v>849</v>
      </c>
      <c r="N68" t="s">
        <v>68</v>
      </c>
    </row>
    <row r="69" spans="2:14" ht="10.5" customHeight="1">
      <c r="B69" t="s">
        <v>19</v>
      </c>
      <c r="C69">
        <v>26371906</v>
      </c>
      <c r="D69" t="s">
        <v>843</v>
      </c>
      <c r="E69" t="s">
        <v>844</v>
      </c>
      <c r="F69" t="s">
        <v>833</v>
      </c>
      <c r="G69" t="s">
        <v>845</v>
      </c>
      <c r="J69" t="s">
        <v>835</v>
      </c>
      <c r="K69" t="s">
        <v>850</v>
      </c>
      <c r="L69" t="s">
        <v>851</v>
      </c>
      <c r="N69" t="s">
        <v>68</v>
      </c>
    </row>
    <row r="70" spans="2:14" ht="10.5" customHeight="1">
      <c r="B70" t="s">
        <v>19</v>
      </c>
      <c r="C70">
        <v>27969968</v>
      </c>
      <c r="D70" t="s">
        <v>852</v>
      </c>
      <c r="E70" t="s">
        <v>853</v>
      </c>
      <c r="F70" t="s">
        <v>807</v>
      </c>
      <c r="G70" t="s">
        <v>854</v>
      </c>
      <c r="H70" t="s">
        <v>53</v>
      </c>
      <c r="J70" t="s">
        <v>645</v>
      </c>
      <c r="K70" t="s">
        <v>855</v>
      </c>
      <c r="L70" t="s">
        <v>856</v>
      </c>
      <c r="M70" t="s">
        <v>61</v>
      </c>
      <c r="N70" t="s">
        <v>68</v>
      </c>
    </row>
    <row r="71" spans="2:14" ht="10.5" customHeight="1">
      <c r="B71" t="s">
        <v>19</v>
      </c>
      <c r="C71">
        <v>30952872</v>
      </c>
      <c r="D71" t="s">
        <v>857</v>
      </c>
      <c r="E71" t="s">
        <v>858</v>
      </c>
      <c r="F71" t="s">
        <v>643</v>
      </c>
      <c r="G71" t="s">
        <v>859</v>
      </c>
      <c r="H71" t="s">
        <v>53</v>
      </c>
      <c r="J71" t="s">
        <v>645</v>
      </c>
      <c r="K71" t="s">
        <v>860</v>
      </c>
      <c r="L71" t="s">
        <v>861</v>
      </c>
      <c r="M71" t="s">
        <v>61</v>
      </c>
      <c r="N71" t="s">
        <v>68</v>
      </c>
    </row>
    <row r="72" spans="2:14" ht="10.5" customHeight="1">
      <c r="B72" t="s">
        <v>19</v>
      </c>
      <c r="C72">
        <v>30947553</v>
      </c>
      <c r="D72" t="s">
        <v>862</v>
      </c>
      <c r="E72" t="s">
        <v>863</v>
      </c>
      <c r="F72" t="s">
        <v>864</v>
      </c>
      <c r="G72" t="s">
        <v>865</v>
      </c>
      <c r="H72" t="s">
        <v>53</v>
      </c>
      <c r="J72" t="s">
        <v>866</v>
      </c>
      <c r="K72" t="s">
        <v>867</v>
      </c>
      <c r="L72" t="s">
        <v>868</v>
      </c>
      <c r="M72" t="s">
        <v>61</v>
      </c>
      <c r="N72" t="s">
        <v>68</v>
      </c>
    </row>
    <row r="73" spans="2:14" ht="10.5" customHeight="1">
      <c r="B73" t="s">
        <v>19</v>
      </c>
      <c r="C73">
        <v>28815492</v>
      </c>
      <c r="D73" t="s">
        <v>869</v>
      </c>
      <c r="E73" t="s">
        <v>870</v>
      </c>
      <c r="F73" t="s">
        <v>864</v>
      </c>
      <c r="G73" t="s">
        <v>871</v>
      </c>
      <c r="H73" t="s">
        <v>53</v>
      </c>
      <c r="J73" t="s">
        <v>623</v>
      </c>
      <c r="K73" t="s">
        <v>872</v>
      </c>
      <c r="L73" t="s">
        <v>873</v>
      </c>
      <c r="M73" t="s">
        <v>61</v>
      </c>
      <c r="N73" t="s">
        <v>68</v>
      </c>
    </row>
    <row r="74" spans="2:14" ht="10.5" customHeight="1">
      <c r="B74" t="s">
        <v>19</v>
      </c>
      <c r="C74">
        <v>31903527</v>
      </c>
      <c r="D74" t="s">
        <v>874</v>
      </c>
      <c r="E74" t="s">
        <v>875</v>
      </c>
      <c r="F74" t="s">
        <v>650</v>
      </c>
      <c r="G74" t="s">
        <v>876</v>
      </c>
      <c r="J74" t="s">
        <v>877</v>
      </c>
      <c r="K74" t="s">
        <v>878</v>
      </c>
      <c r="L74" t="s">
        <v>879</v>
      </c>
      <c r="N74" t="s">
        <v>68</v>
      </c>
    </row>
    <row r="75" spans="2:14" ht="10.5" customHeight="1">
      <c r="B75" t="s">
        <v>19</v>
      </c>
      <c r="C75">
        <v>31903527</v>
      </c>
      <c r="D75" t="s">
        <v>874</v>
      </c>
      <c r="E75" t="s">
        <v>875</v>
      </c>
      <c r="F75" t="s">
        <v>650</v>
      </c>
      <c r="G75" t="s">
        <v>876</v>
      </c>
      <c r="J75" t="s">
        <v>880</v>
      </c>
      <c r="K75" t="s">
        <v>881</v>
      </c>
      <c r="L75" t="s">
        <v>882</v>
      </c>
      <c r="N75" t="s">
        <v>68</v>
      </c>
    </row>
    <row r="76" spans="2:14" ht="10.5" customHeight="1">
      <c r="B76" t="s">
        <v>19</v>
      </c>
      <c r="C76">
        <v>31689812</v>
      </c>
      <c r="D76" t="s">
        <v>883</v>
      </c>
      <c r="E76" t="s">
        <v>884</v>
      </c>
      <c r="F76" t="s">
        <v>885</v>
      </c>
      <c r="G76" t="s">
        <v>886</v>
      </c>
      <c r="H76" t="s">
        <v>53</v>
      </c>
      <c r="J76" t="s">
        <v>626</v>
      </c>
      <c r="K76" t="s">
        <v>626</v>
      </c>
      <c r="L76" t="s">
        <v>627</v>
      </c>
      <c r="M76" t="s">
        <v>61</v>
      </c>
      <c r="N76" t="s">
        <v>68</v>
      </c>
    </row>
    <row r="77" spans="2:14" ht="10.5" customHeight="1">
      <c r="B77" t="s">
        <v>19</v>
      </c>
      <c r="C77">
        <v>30335268</v>
      </c>
      <c r="D77" t="s">
        <v>887</v>
      </c>
      <c r="E77" t="s">
        <v>888</v>
      </c>
      <c r="F77" t="s">
        <v>864</v>
      </c>
      <c r="G77" t="s">
        <v>889</v>
      </c>
      <c r="H77" t="s">
        <v>53</v>
      </c>
      <c r="J77" t="s">
        <v>623</v>
      </c>
      <c r="K77" t="s">
        <v>624</v>
      </c>
      <c r="L77" t="s">
        <v>625</v>
      </c>
      <c r="M77" t="s">
        <v>61</v>
      </c>
      <c r="N77" t="s">
        <v>68</v>
      </c>
    </row>
    <row r="78" spans="2:14" ht="10.5" customHeight="1">
      <c r="B78" t="s">
        <v>19</v>
      </c>
      <c r="C78">
        <v>26409569</v>
      </c>
      <c r="D78" t="s">
        <v>890</v>
      </c>
      <c r="E78" t="s">
        <v>891</v>
      </c>
      <c r="F78" t="s">
        <v>892</v>
      </c>
      <c r="G78" t="s">
        <v>893</v>
      </c>
      <c r="H78" t="s">
        <v>53</v>
      </c>
      <c r="J78" t="s">
        <v>894</v>
      </c>
      <c r="K78" t="s">
        <v>895</v>
      </c>
      <c r="L78" t="s">
        <v>896</v>
      </c>
      <c r="M78" t="s">
        <v>61</v>
      </c>
      <c r="N78" t="s">
        <v>249</v>
      </c>
    </row>
    <row r="79" spans="2:14" ht="10.5" customHeight="1">
      <c r="B79" t="s">
        <v>19</v>
      </c>
      <c r="C79">
        <v>26514674</v>
      </c>
      <c r="D79" t="s">
        <v>897</v>
      </c>
      <c r="E79" t="s">
        <v>898</v>
      </c>
      <c r="F79" t="s">
        <v>899</v>
      </c>
      <c r="G79" t="s">
        <v>900</v>
      </c>
      <c r="H79" t="s">
        <v>53</v>
      </c>
      <c r="J79" t="s">
        <v>901</v>
      </c>
      <c r="K79" t="s">
        <v>901</v>
      </c>
      <c r="L79" t="s">
        <v>902</v>
      </c>
      <c r="M79" t="s">
        <v>61</v>
      </c>
      <c r="N79" t="s">
        <v>249</v>
      </c>
    </row>
    <row r="80" spans="2:14" ht="10.5" customHeight="1">
      <c r="B80" t="s">
        <v>19</v>
      </c>
      <c r="C80">
        <v>26608760</v>
      </c>
      <c r="D80" t="s">
        <v>903</v>
      </c>
      <c r="E80" t="s">
        <v>904</v>
      </c>
      <c r="F80" t="s">
        <v>905</v>
      </c>
      <c r="G80" t="s">
        <v>906</v>
      </c>
      <c r="H80" t="s">
        <v>53</v>
      </c>
      <c r="J80" t="s">
        <v>907</v>
      </c>
      <c r="K80" t="s">
        <v>841</v>
      </c>
      <c r="L80" t="s">
        <v>908</v>
      </c>
      <c r="M80" t="s">
        <v>61</v>
      </c>
      <c r="N80" t="s">
        <v>68</v>
      </c>
    </row>
    <row r="81" spans="2:14" ht="10.5" customHeight="1">
      <c r="B81" t="s">
        <v>19</v>
      </c>
      <c r="C81">
        <v>26409389</v>
      </c>
      <c r="D81" t="s">
        <v>909</v>
      </c>
      <c r="E81" t="s">
        <v>910</v>
      </c>
      <c r="F81" t="s">
        <v>911</v>
      </c>
      <c r="G81" t="s">
        <v>912</v>
      </c>
      <c r="H81" t="s">
        <v>53</v>
      </c>
      <c r="J81" t="s">
        <v>913</v>
      </c>
      <c r="K81" t="s">
        <v>914</v>
      </c>
      <c r="L81" t="s">
        <v>915</v>
      </c>
      <c r="M81" t="s">
        <v>61</v>
      </c>
      <c r="N81" t="s">
        <v>68</v>
      </c>
    </row>
    <row r="82" spans="2:14" ht="10.5" customHeight="1">
      <c r="B82" t="s">
        <v>19</v>
      </c>
      <c r="C82">
        <v>26571274</v>
      </c>
      <c r="D82" t="s">
        <v>916</v>
      </c>
      <c r="E82" t="s">
        <v>917</v>
      </c>
      <c r="F82" t="s">
        <v>905</v>
      </c>
      <c r="G82" t="s">
        <v>918</v>
      </c>
      <c r="H82" t="s">
        <v>53</v>
      </c>
      <c r="J82" t="s">
        <v>907</v>
      </c>
      <c r="K82" t="s">
        <v>919</v>
      </c>
      <c r="L82" t="s">
        <v>920</v>
      </c>
      <c r="M82" t="s">
        <v>61</v>
      </c>
      <c r="N82" t="s">
        <v>249</v>
      </c>
    </row>
    <row r="83" spans="2:14" ht="10.5" customHeight="1">
      <c r="B83" t="s">
        <v>19</v>
      </c>
      <c r="C83">
        <v>26571274</v>
      </c>
      <c r="D83" t="s">
        <v>916</v>
      </c>
      <c r="E83" t="s">
        <v>917</v>
      </c>
      <c r="F83" t="s">
        <v>905</v>
      </c>
      <c r="G83" t="s">
        <v>918</v>
      </c>
      <c r="H83" t="s">
        <v>53</v>
      </c>
      <c r="J83" t="s">
        <v>907</v>
      </c>
      <c r="K83" t="s">
        <v>921</v>
      </c>
      <c r="L83" t="s">
        <v>922</v>
      </c>
      <c r="M83" t="s">
        <v>61</v>
      </c>
      <c r="N83" t="s">
        <v>249</v>
      </c>
    </row>
    <row r="84" spans="2:14" ht="10.5" customHeight="1">
      <c r="B84" t="s">
        <v>19</v>
      </c>
      <c r="C84">
        <v>26407732</v>
      </c>
      <c r="D84" t="s">
        <v>923</v>
      </c>
      <c r="E84" t="s">
        <v>924</v>
      </c>
      <c r="F84" t="s">
        <v>750</v>
      </c>
      <c r="G84" t="s">
        <v>925</v>
      </c>
      <c r="J84" t="s">
        <v>752</v>
      </c>
      <c r="K84" t="s">
        <v>926</v>
      </c>
      <c r="L84" t="s">
        <v>927</v>
      </c>
      <c r="N84" t="s">
        <v>68</v>
      </c>
    </row>
    <row r="85" spans="2:14" ht="10.5" customHeight="1">
      <c r="B85" t="s">
        <v>19</v>
      </c>
      <c r="C85">
        <v>26407732</v>
      </c>
      <c r="D85" t="s">
        <v>923</v>
      </c>
      <c r="E85" t="s">
        <v>924</v>
      </c>
      <c r="F85" t="s">
        <v>750</v>
      </c>
      <c r="G85" t="s">
        <v>925</v>
      </c>
      <c r="J85" t="s">
        <v>752</v>
      </c>
      <c r="K85" t="s">
        <v>928</v>
      </c>
      <c r="L85" t="s">
        <v>929</v>
      </c>
      <c r="N85" t="s">
        <v>68</v>
      </c>
    </row>
    <row r="86" spans="2:14" ht="10.5" customHeight="1">
      <c r="B86" t="s">
        <v>19</v>
      </c>
      <c r="C86">
        <v>26371986</v>
      </c>
      <c r="D86" t="s">
        <v>930</v>
      </c>
      <c r="E86" t="s">
        <v>931</v>
      </c>
      <c r="F86" t="s">
        <v>932</v>
      </c>
      <c r="G86" t="s">
        <v>933</v>
      </c>
      <c r="H86" t="s">
        <v>53</v>
      </c>
      <c r="J86" t="s">
        <v>934</v>
      </c>
      <c r="K86" t="s">
        <v>934</v>
      </c>
      <c r="L86" t="s">
        <v>935</v>
      </c>
      <c r="M86" t="s">
        <v>61</v>
      </c>
      <c r="N86" t="s">
        <v>249</v>
      </c>
    </row>
    <row r="87" spans="2:14" ht="10.5" customHeight="1">
      <c r="B87" t="s">
        <v>19</v>
      </c>
      <c r="C87">
        <v>31771044</v>
      </c>
      <c r="D87" t="s">
        <v>936</v>
      </c>
      <c r="E87" t="s">
        <v>937</v>
      </c>
      <c r="F87" t="s">
        <v>650</v>
      </c>
      <c r="G87" t="s">
        <v>938</v>
      </c>
      <c r="H87" t="s">
        <v>53</v>
      </c>
      <c r="J87" t="s">
        <v>939</v>
      </c>
      <c r="K87" t="s">
        <v>940</v>
      </c>
      <c r="L87" t="s">
        <v>941</v>
      </c>
      <c r="M87" t="s">
        <v>61</v>
      </c>
      <c r="N87" t="s">
        <v>68</v>
      </c>
    </row>
    <row r="88" spans="2:14" ht="10.5" customHeight="1">
      <c r="B88" t="s">
        <v>19</v>
      </c>
      <c r="C88">
        <v>30854337</v>
      </c>
      <c r="D88" t="s">
        <v>942</v>
      </c>
      <c r="E88" t="s">
        <v>943</v>
      </c>
      <c r="F88" t="s">
        <v>561</v>
      </c>
      <c r="G88" t="s">
        <v>944</v>
      </c>
      <c r="H88" t="s">
        <v>525</v>
      </c>
      <c r="J88" t="s">
        <v>563</v>
      </c>
      <c r="K88" t="s">
        <v>563</v>
      </c>
      <c r="L88" t="s">
        <v>564</v>
      </c>
      <c r="M88" t="s">
        <v>61</v>
      </c>
      <c r="N88" t="s">
        <v>68</v>
      </c>
    </row>
    <row r="89" spans="2:14" ht="10.5" customHeight="1">
      <c r="B89" t="s">
        <v>19</v>
      </c>
      <c r="C89">
        <v>28823474</v>
      </c>
      <c r="D89" t="s">
        <v>945</v>
      </c>
      <c r="E89" t="s">
        <v>946</v>
      </c>
      <c r="F89" t="s">
        <v>574</v>
      </c>
      <c r="G89" t="s">
        <v>947</v>
      </c>
      <c r="J89" t="s">
        <v>576</v>
      </c>
      <c r="K89" t="s">
        <v>576</v>
      </c>
      <c r="L89" t="s">
        <v>577</v>
      </c>
      <c r="N89" t="s">
        <v>68</v>
      </c>
    </row>
    <row r="90" spans="2:14" ht="10.5" customHeight="1">
      <c r="B90" t="s">
        <v>19</v>
      </c>
      <c r="C90">
        <v>26409373</v>
      </c>
      <c r="D90" t="s">
        <v>948</v>
      </c>
      <c r="E90" t="s">
        <v>949</v>
      </c>
      <c r="F90" t="s">
        <v>599</v>
      </c>
      <c r="G90" t="s">
        <v>950</v>
      </c>
      <c r="J90" t="s">
        <v>576</v>
      </c>
      <c r="K90" t="s">
        <v>576</v>
      </c>
      <c r="L90" t="s">
        <v>577</v>
      </c>
      <c r="N90" t="s">
        <v>68</v>
      </c>
    </row>
    <row r="91" spans="2:14" ht="10.5" customHeight="1">
      <c r="B91" t="s">
        <v>19</v>
      </c>
      <c r="C91">
        <v>31876268</v>
      </c>
      <c r="D91" t="s">
        <v>951</v>
      </c>
      <c r="E91" t="s">
        <v>952</v>
      </c>
      <c r="F91" t="s">
        <v>953</v>
      </c>
      <c r="G91" t="s">
        <v>954</v>
      </c>
      <c r="H91" t="s">
        <v>53</v>
      </c>
      <c r="J91" t="s">
        <v>576</v>
      </c>
      <c r="K91" t="s">
        <v>576</v>
      </c>
      <c r="L91" t="s">
        <v>577</v>
      </c>
      <c r="M91" t="s">
        <v>61</v>
      </c>
      <c r="N91" t="s">
        <v>68</v>
      </c>
    </row>
    <row r="92" spans="2:14" ht="10.5" customHeight="1">
      <c r="B92" t="s">
        <v>19</v>
      </c>
      <c r="C92">
        <v>26371879</v>
      </c>
      <c r="D92" t="s">
        <v>955</v>
      </c>
      <c r="E92" t="s">
        <v>956</v>
      </c>
      <c r="F92" t="s">
        <v>957</v>
      </c>
      <c r="G92" t="s">
        <v>958</v>
      </c>
      <c r="J92" t="s">
        <v>959</v>
      </c>
      <c r="K92" t="s">
        <v>960</v>
      </c>
      <c r="L92" t="s">
        <v>961</v>
      </c>
      <c r="N92" t="s">
        <v>68</v>
      </c>
    </row>
    <row r="93" spans="2:14" ht="10.5" customHeight="1">
      <c r="B93" t="s">
        <v>19</v>
      </c>
      <c r="C93">
        <v>26371879</v>
      </c>
      <c r="D93" t="s">
        <v>955</v>
      </c>
      <c r="E93" t="s">
        <v>956</v>
      </c>
      <c r="F93" t="s">
        <v>957</v>
      </c>
      <c r="G93" t="s">
        <v>958</v>
      </c>
      <c r="J93" t="s">
        <v>959</v>
      </c>
      <c r="K93" t="s">
        <v>962</v>
      </c>
      <c r="L93" t="s">
        <v>963</v>
      </c>
      <c r="N93" t="s">
        <v>68</v>
      </c>
    </row>
    <row r="94" spans="2:14" ht="10.5" customHeight="1">
      <c r="B94" t="s">
        <v>19</v>
      </c>
      <c r="C94">
        <v>26371879</v>
      </c>
      <c r="D94" t="s">
        <v>955</v>
      </c>
      <c r="E94" t="s">
        <v>956</v>
      </c>
      <c r="F94" t="s">
        <v>957</v>
      </c>
      <c r="G94" t="s">
        <v>958</v>
      </c>
      <c r="J94" t="s">
        <v>959</v>
      </c>
      <c r="K94" t="s">
        <v>964</v>
      </c>
      <c r="L94" t="s">
        <v>965</v>
      </c>
      <c r="N94" t="s">
        <v>68</v>
      </c>
    </row>
    <row r="95" spans="2:14" ht="10.5" customHeight="1">
      <c r="B95" t="s">
        <v>19</v>
      </c>
      <c r="C95">
        <v>26634967</v>
      </c>
      <c r="D95" t="s">
        <v>966</v>
      </c>
      <c r="E95" t="s">
        <v>967</v>
      </c>
      <c r="F95" t="s">
        <v>968</v>
      </c>
      <c r="G95" t="s">
        <v>969</v>
      </c>
      <c r="H95" t="s">
        <v>53</v>
      </c>
      <c r="J95" t="s">
        <v>877</v>
      </c>
      <c r="K95" t="s">
        <v>878</v>
      </c>
      <c r="L95" t="s">
        <v>879</v>
      </c>
      <c r="M95" t="s">
        <v>61</v>
      </c>
      <c r="N95" t="s">
        <v>249</v>
      </c>
    </row>
    <row r="96" spans="2:14" ht="10.5" customHeight="1">
      <c r="B96" t="s">
        <v>19</v>
      </c>
      <c r="C96">
        <v>31660774</v>
      </c>
      <c r="D96" t="s">
        <v>970</v>
      </c>
      <c r="E96" t="s">
        <v>971</v>
      </c>
      <c r="F96" t="s">
        <v>574</v>
      </c>
      <c r="G96" t="s">
        <v>972</v>
      </c>
      <c r="J96" t="s">
        <v>576</v>
      </c>
      <c r="K96" t="s">
        <v>576</v>
      </c>
      <c r="L96" t="s">
        <v>577</v>
      </c>
      <c r="N96" t="s">
        <v>68</v>
      </c>
    </row>
    <row r="97" spans="2:14" ht="10.5" customHeight="1">
      <c r="B97" t="s">
        <v>19</v>
      </c>
      <c r="C97">
        <v>30808568</v>
      </c>
      <c r="D97" t="s">
        <v>973</v>
      </c>
      <c r="E97" t="s">
        <v>974</v>
      </c>
      <c r="F97" t="s">
        <v>561</v>
      </c>
      <c r="G97" t="s">
        <v>975</v>
      </c>
      <c r="H97" t="s">
        <v>526</v>
      </c>
      <c r="J97" t="s">
        <v>563</v>
      </c>
      <c r="K97" t="s">
        <v>563</v>
      </c>
      <c r="L97" t="s">
        <v>564</v>
      </c>
      <c r="M97" t="s">
        <v>61</v>
      </c>
      <c r="N97" t="s">
        <v>249</v>
      </c>
    </row>
    <row r="98" spans="2:14" ht="10.5" customHeight="1">
      <c r="B98" t="s">
        <v>19</v>
      </c>
      <c r="C98">
        <v>27474689</v>
      </c>
      <c r="D98" t="s">
        <v>976</v>
      </c>
      <c r="E98" t="s">
        <v>977</v>
      </c>
      <c r="F98" t="s">
        <v>953</v>
      </c>
      <c r="G98" t="s">
        <v>978</v>
      </c>
      <c r="H98" t="s">
        <v>53</v>
      </c>
      <c r="J98" t="s">
        <v>576</v>
      </c>
      <c r="K98" t="s">
        <v>576</v>
      </c>
      <c r="L98" t="s">
        <v>577</v>
      </c>
      <c r="M98" t="s">
        <v>61</v>
      </c>
      <c r="N98" t="s">
        <v>68</v>
      </c>
    </row>
    <row r="99" spans="2:14" ht="10.5" customHeight="1">
      <c r="B99" t="s">
        <v>19</v>
      </c>
      <c r="C99">
        <v>28942225</v>
      </c>
      <c r="D99" t="s">
        <v>979</v>
      </c>
      <c r="E99" t="s">
        <v>980</v>
      </c>
      <c r="F99" t="s">
        <v>892</v>
      </c>
      <c r="G99" t="s">
        <v>981</v>
      </c>
      <c r="H99" t="s">
        <v>53</v>
      </c>
      <c r="J99" t="s">
        <v>894</v>
      </c>
      <c r="K99" t="s">
        <v>895</v>
      </c>
      <c r="L99" t="s">
        <v>896</v>
      </c>
      <c r="M99" t="s">
        <v>61</v>
      </c>
      <c r="N99" t="s">
        <v>68</v>
      </c>
    </row>
    <row r="100" spans="2:14" ht="10.5" customHeight="1">
      <c r="B100" t="s">
        <v>19</v>
      </c>
      <c r="C100">
        <v>26606736</v>
      </c>
      <c r="D100" t="s">
        <v>982</v>
      </c>
      <c r="E100" t="s">
        <v>983</v>
      </c>
      <c r="F100" t="s">
        <v>984</v>
      </c>
      <c r="G100" t="s">
        <v>985</v>
      </c>
      <c r="J100" t="s">
        <v>986</v>
      </c>
      <c r="K100" t="s">
        <v>987</v>
      </c>
      <c r="L100" t="s">
        <v>988</v>
      </c>
      <c r="N100" t="s">
        <v>68</v>
      </c>
    </row>
    <row r="101" spans="2:14" ht="10.5" customHeight="1">
      <c r="B101" t="s">
        <v>19</v>
      </c>
      <c r="C101">
        <v>31616825</v>
      </c>
      <c r="D101" t="s">
        <v>989</v>
      </c>
      <c r="E101" t="s">
        <v>990</v>
      </c>
      <c r="F101" t="s">
        <v>574</v>
      </c>
      <c r="G101" t="s">
        <v>991</v>
      </c>
      <c r="J101" t="s">
        <v>576</v>
      </c>
      <c r="K101" t="s">
        <v>576</v>
      </c>
      <c r="L101" t="s">
        <v>577</v>
      </c>
      <c r="N101" t="s">
        <v>68</v>
      </c>
    </row>
    <row r="102" spans="2:14" ht="10.5" customHeight="1">
      <c r="B102" t="s">
        <v>19</v>
      </c>
      <c r="C102">
        <v>31455644</v>
      </c>
      <c r="D102" t="s">
        <v>992</v>
      </c>
      <c r="E102" t="s">
        <v>993</v>
      </c>
      <c r="F102" t="s">
        <v>994</v>
      </c>
      <c r="G102" t="s">
        <v>995</v>
      </c>
      <c r="H102" t="s">
        <v>53</v>
      </c>
      <c r="J102" t="s">
        <v>934</v>
      </c>
      <c r="K102" t="s">
        <v>934</v>
      </c>
      <c r="L102" t="s">
        <v>935</v>
      </c>
      <c r="M102" t="s">
        <v>61</v>
      </c>
      <c r="N102" t="s">
        <v>249</v>
      </c>
    </row>
    <row r="103" spans="2:14" ht="10.5" customHeight="1">
      <c r="B103" t="s">
        <v>19</v>
      </c>
      <c r="C103">
        <v>30833645</v>
      </c>
      <c r="D103" t="s">
        <v>996</v>
      </c>
      <c r="E103" t="s">
        <v>997</v>
      </c>
      <c r="F103" t="s">
        <v>994</v>
      </c>
      <c r="G103" t="s">
        <v>998</v>
      </c>
      <c r="H103" t="s">
        <v>515</v>
      </c>
      <c r="J103" t="s">
        <v>934</v>
      </c>
      <c r="K103" t="s">
        <v>934</v>
      </c>
      <c r="L103" t="s">
        <v>935</v>
      </c>
      <c r="M103" t="s">
        <v>61</v>
      </c>
      <c r="N103" t="s">
        <v>68</v>
      </c>
    </row>
    <row r="104" spans="2:14" ht="10.5" customHeight="1">
      <c r="B104" t="s">
        <v>19</v>
      </c>
      <c r="C104">
        <v>26626629</v>
      </c>
      <c r="D104" t="s">
        <v>999</v>
      </c>
      <c r="E104" t="s">
        <v>1000</v>
      </c>
      <c r="F104" t="s">
        <v>743</v>
      </c>
      <c r="G104" t="s">
        <v>1001</v>
      </c>
      <c r="H104" t="s">
        <v>53</v>
      </c>
      <c r="J104" t="s">
        <v>745</v>
      </c>
      <c r="K104" t="s">
        <v>855</v>
      </c>
      <c r="L104" t="s">
        <v>1002</v>
      </c>
      <c r="M104" t="s">
        <v>61</v>
      </c>
      <c r="N104" t="s">
        <v>68</v>
      </c>
    </row>
    <row r="105" spans="2:14" ht="10.5" customHeight="1">
      <c r="B105" t="s">
        <v>19</v>
      </c>
      <c r="C105">
        <v>26808961</v>
      </c>
      <c r="D105" t="s">
        <v>1003</v>
      </c>
      <c r="E105" t="s">
        <v>1004</v>
      </c>
      <c r="F105" t="s">
        <v>621</v>
      </c>
      <c r="G105" t="s">
        <v>1005</v>
      </c>
      <c r="H105" t="s">
        <v>526</v>
      </c>
      <c r="J105" t="s">
        <v>907</v>
      </c>
      <c r="K105" t="s">
        <v>1006</v>
      </c>
      <c r="L105" t="s">
        <v>1007</v>
      </c>
      <c r="M105" t="s">
        <v>61</v>
      </c>
      <c r="N105" t="s">
        <v>68</v>
      </c>
    </row>
    <row r="106" spans="2:14" ht="10.5" customHeight="1">
      <c r="B106" t="s">
        <v>19</v>
      </c>
      <c r="C106">
        <v>26371984</v>
      </c>
      <c r="D106" t="s">
        <v>1008</v>
      </c>
      <c r="E106" t="s">
        <v>1009</v>
      </c>
      <c r="F106" t="s">
        <v>1010</v>
      </c>
      <c r="G106" t="s">
        <v>1011</v>
      </c>
      <c r="H106" t="s">
        <v>53</v>
      </c>
      <c r="J106" t="s">
        <v>686</v>
      </c>
      <c r="K106" t="s">
        <v>1012</v>
      </c>
      <c r="L106" t="s">
        <v>1013</v>
      </c>
      <c r="M106" t="s">
        <v>61</v>
      </c>
      <c r="N106" t="s">
        <v>68</v>
      </c>
    </row>
    <row r="107" spans="2:14" ht="10.5" customHeight="1">
      <c r="B107" t="s">
        <v>19</v>
      </c>
      <c r="C107">
        <v>26371984</v>
      </c>
      <c r="D107" t="s">
        <v>1008</v>
      </c>
      <c r="E107" t="s">
        <v>1009</v>
      </c>
      <c r="F107" t="s">
        <v>1010</v>
      </c>
      <c r="G107" t="s">
        <v>1011</v>
      </c>
      <c r="H107" t="s">
        <v>53</v>
      </c>
      <c r="J107" t="s">
        <v>686</v>
      </c>
      <c r="K107" t="s">
        <v>1014</v>
      </c>
      <c r="L107" t="s">
        <v>1015</v>
      </c>
      <c r="M107" t="s">
        <v>61</v>
      </c>
      <c r="N107" t="s">
        <v>68</v>
      </c>
    </row>
    <row r="108" spans="2:14" ht="10.5" customHeight="1">
      <c r="B108" t="s">
        <v>19</v>
      </c>
      <c r="C108">
        <v>26371984</v>
      </c>
      <c r="D108" t="s">
        <v>1008</v>
      </c>
      <c r="E108" t="s">
        <v>1009</v>
      </c>
      <c r="F108" t="s">
        <v>1010</v>
      </c>
      <c r="G108" t="s">
        <v>1011</v>
      </c>
      <c r="H108" t="s">
        <v>53</v>
      </c>
      <c r="J108" t="s">
        <v>686</v>
      </c>
      <c r="K108" t="s">
        <v>689</v>
      </c>
      <c r="L108" t="s">
        <v>690</v>
      </c>
      <c r="M108" t="s">
        <v>61</v>
      </c>
      <c r="N108" t="s">
        <v>68</v>
      </c>
    </row>
    <row r="109" spans="2:14" ht="10.5" customHeight="1">
      <c r="B109" t="s">
        <v>19</v>
      </c>
      <c r="C109">
        <v>30838899</v>
      </c>
      <c r="D109" t="s">
        <v>1016</v>
      </c>
      <c r="E109" t="s">
        <v>1017</v>
      </c>
      <c r="F109" t="s">
        <v>621</v>
      </c>
      <c r="G109" t="s">
        <v>1018</v>
      </c>
      <c r="H109" t="s">
        <v>53</v>
      </c>
      <c r="J109" t="s">
        <v>576</v>
      </c>
      <c r="K109" t="s">
        <v>576</v>
      </c>
      <c r="L109" t="s">
        <v>577</v>
      </c>
      <c r="M109" t="s">
        <v>61</v>
      </c>
      <c r="N109" t="s">
        <v>68</v>
      </c>
    </row>
    <row r="110" spans="2:14" ht="10.5" customHeight="1">
      <c r="B110" t="s">
        <v>19</v>
      </c>
      <c r="C110">
        <v>30829157</v>
      </c>
      <c r="D110" t="s">
        <v>1019</v>
      </c>
      <c r="E110" t="s">
        <v>1020</v>
      </c>
      <c r="F110" t="s">
        <v>1021</v>
      </c>
      <c r="G110" t="s">
        <v>1022</v>
      </c>
      <c r="H110" t="s">
        <v>515</v>
      </c>
      <c r="J110" t="s">
        <v>576</v>
      </c>
      <c r="K110" t="s">
        <v>576</v>
      </c>
      <c r="L110" t="s">
        <v>577</v>
      </c>
      <c r="M110" t="s">
        <v>61</v>
      </c>
      <c r="N110" t="s">
        <v>68</v>
      </c>
    </row>
    <row r="111" spans="2:14" ht="10.5" customHeight="1">
      <c r="B111" t="s">
        <v>19</v>
      </c>
      <c r="C111">
        <v>26412387</v>
      </c>
      <c r="D111" t="s">
        <v>1023</v>
      </c>
      <c r="E111" t="s">
        <v>1024</v>
      </c>
      <c r="F111" t="s">
        <v>44</v>
      </c>
      <c r="G111" t="s">
        <v>1025</v>
      </c>
      <c r="H111" t="s">
        <v>515</v>
      </c>
      <c r="J111" t="s">
        <v>563</v>
      </c>
      <c r="K111" t="s">
        <v>563</v>
      </c>
      <c r="L111" t="s">
        <v>564</v>
      </c>
      <c r="M111" t="s">
        <v>61</v>
      </c>
      <c r="N111" t="s">
        <v>68</v>
      </c>
    </row>
    <row r="112" spans="2:14" ht="10.5" customHeight="1">
      <c r="B112" t="s">
        <v>19</v>
      </c>
      <c r="C112">
        <v>26409257</v>
      </c>
      <c r="D112" t="s">
        <v>1026</v>
      </c>
      <c r="E112" t="s">
        <v>1027</v>
      </c>
      <c r="F112" t="s">
        <v>733</v>
      </c>
      <c r="G112" t="s">
        <v>1028</v>
      </c>
      <c r="H112" t="s">
        <v>53</v>
      </c>
      <c r="J112" t="s">
        <v>735</v>
      </c>
      <c r="K112" t="s">
        <v>1029</v>
      </c>
      <c r="L112" t="s">
        <v>1030</v>
      </c>
      <c r="M112" t="s">
        <v>61</v>
      </c>
      <c r="N112" t="s">
        <v>249</v>
      </c>
    </row>
    <row r="113" spans="2:14" ht="10.5" customHeight="1">
      <c r="B113" t="s">
        <v>19</v>
      </c>
      <c r="C113">
        <v>31043940</v>
      </c>
      <c r="D113" t="s">
        <v>1031</v>
      </c>
      <c r="E113" t="s">
        <v>1032</v>
      </c>
      <c r="F113" t="s">
        <v>667</v>
      </c>
      <c r="G113" t="s">
        <v>1033</v>
      </c>
      <c r="H113" t="s">
        <v>53</v>
      </c>
      <c r="J113" t="s">
        <v>582</v>
      </c>
      <c r="K113" t="s">
        <v>582</v>
      </c>
      <c r="L113" t="s">
        <v>583</v>
      </c>
      <c r="M113" t="s">
        <v>61</v>
      </c>
      <c r="N113" t="s">
        <v>68</v>
      </c>
    </row>
    <row r="114" spans="2:14" ht="10.5" customHeight="1">
      <c r="B114" t="s">
        <v>19</v>
      </c>
      <c r="C114">
        <v>31043940</v>
      </c>
      <c r="D114" t="s">
        <v>1031</v>
      </c>
      <c r="E114" t="s">
        <v>1032</v>
      </c>
      <c r="F114" t="s">
        <v>667</v>
      </c>
      <c r="G114" t="s">
        <v>1033</v>
      </c>
      <c r="H114" t="s">
        <v>53</v>
      </c>
      <c r="J114" t="s">
        <v>584</v>
      </c>
      <c r="K114" t="s">
        <v>584</v>
      </c>
      <c r="L114" t="s">
        <v>585</v>
      </c>
      <c r="M114" t="s">
        <v>61</v>
      </c>
      <c r="N114" t="s">
        <v>68</v>
      </c>
    </row>
    <row r="115" spans="2:14" ht="10.5" customHeight="1">
      <c r="B115" t="s">
        <v>19</v>
      </c>
      <c r="C115">
        <v>28267956</v>
      </c>
      <c r="D115" t="s">
        <v>1034</v>
      </c>
      <c r="E115" t="s">
        <v>1035</v>
      </c>
      <c r="F115" t="s">
        <v>667</v>
      </c>
      <c r="G115" t="s">
        <v>1036</v>
      </c>
      <c r="H115" t="s">
        <v>53</v>
      </c>
      <c r="J115" t="s">
        <v>582</v>
      </c>
      <c r="K115" t="s">
        <v>582</v>
      </c>
      <c r="L115" t="s">
        <v>583</v>
      </c>
      <c r="M115" t="s">
        <v>61</v>
      </c>
      <c r="N115" t="s">
        <v>68</v>
      </c>
    </row>
    <row r="116" spans="2:14" ht="10.5" customHeight="1">
      <c r="B116" t="s">
        <v>19</v>
      </c>
      <c r="C116">
        <v>28267956</v>
      </c>
      <c r="D116" t="s">
        <v>1034</v>
      </c>
      <c r="E116" t="s">
        <v>1035</v>
      </c>
      <c r="F116" t="s">
        <v>667</v>
      </c>
      <c r="G116" t="s">
        <v>1036</v>
      </c>
      <c r="H116" t="s">
        <v>53</v>
      </c>
      <c r="J116" t="s">
        <v>584</v>
      </c>
      <c r="K116" t="s">
        <v>584</v>
      </c>
      <c r="L116" t="s">
        <v>585</v>
      </c>
      <c r="M116" t="s">
        <v>61</v>
      </c>
      <c r="N116" t="s">
        <v>68</v>
      </c>
    </row>
    <row r="117" spans="2:14" ht="10.5" customHeight="1">
      <c r="B117" t="s">
        <v>19</v>
      </c>
      <c r="C117">
        <v>31766744</v>
      </c>
      <c r="D117" t="s">
        <v>38</v>
      </c>
      <c r="E117" t="s">
        <v>41</v>
      </c>
      <c r="F117" t="s">
        <v>44</v>
      </c>
      <c r="G117" t="s">
        <v>47</v>
      </c>
      <c r="J117" t="s">
        <v>71</v>
      </c>
      <c r="K117" t="s">
        <v>1037</v>
      </c>
      <c r="L117" t="s">
        <v>1038</v>
      </c>
      <c r="N117" t="s">
        <v>68</v>
      </c>
    </row>
    <row r="118" spans="2:14" ht="10.5" customHeight="1">
      <c r="B118" t="s">
        <v>19</v>
      </c>
      <c r="C118">
        <v>31766744</v>
      </c>
      <c r="D118" t="s">
        <v>38</v>
      </c>
      <c r="E118" t="s">
        <v>41</v>
      </c>
      <c r="F118" t="s">
        <v>44</v>
      </c>
      <c r="G118" t="s">
        <v>47</v>
      </c>
      <c r="J118" t="s">
        <v>71</v>
      </c>
      <c r="K118" t="s">
        <v>74</v>
      </c>
      <c r="L118" t="s">
        <v>77</v>
      </c>
      <c r="N118" t="s">
        <v>68</v>
      </c>
    </row>
    <row r="119" spans="2:14" ht="10.5" customHeight="1">
      <c r="B119" t="s">
        <v>19</v>
      </c>
      <c r="C119">
        <v>26409425</v>
      </c>
      <c r="D119" t="s">
        <v>1039</v>
      </c>
      <c r="E119" t="s">
        <v>1040</v>
      </c>
      <c r="F119" t="s">
        <v>599</v>
      </c>
      <c r="G119" t="s">
        <v>1041</v>
      </c>
      <c r="J119" t="s">
        <v>576</v>
      </c>
      <c r="K119" t="s">
        <v>576</v>
      </c>
      <c r="L119" t="s">
        <v>577</v>
      </c>
      <c r="N119" t="s">
        <v>68</v>
      </c>
    </row>
    <row r="120" spans="2:14" ht="10.5" customHeight="1">
      <c r="B120" t="s">
        <v>19</v>
      </c>
      <c r="C120">
        <v>30851824</v>
      </c>
      <c r="D120" t="s">
        <v>1042</v>
      </c>
      <c r="E120" t="s">
        <v>1043</v>
      </c>
      <c r="F120" t="s">
        <v>574</v>
      </c>
      <c r="G120" t="s">
        <v>1044</v>
      </c>
      <c r="H120" t="s">
        <v>53</v>
      </c>
      <c r="J120" t="s">
        <v>576</v>
      </c>
      <c r="K120" t="s">
        <v>576</v>
      </c>
      <c r="L120" t="s">
        <v>577</v>
      </c>
      <c r="M120" t="s">
        <v>61</v>
      </c>
      <c r="N120" t="s">
        <v>68</v>
      </c>
    </row>
    <row r="121" spans="2:14" ht="10.5" customHeight="1">
      <c r="B121" t="s">
        <v>19</v>
      </c>
      <c r="C121">
        <v>28878553</v>
      </c>
      <c r="D121" t="s">
        <v>1045</v>
      </c>
      <c r="E121" t="s">
        <v>1046</v>
      </c>
      <c r="F121" t="s">
        <v>953</v>
      </c>
      <c r="G121" t="s">
        <v>1047</v>
      </c>
      <c r="H121" t="s">
        <v>525</v>
      </c>
      <c r="J121" t="s">
        <v>576</v>
      </c>
      <c r="K121" t="s">
        <v>576</v>
      </c>
      <c r="L121" t="s">
        <v>577</v>
      </c>
      <c r="M121" t="s">
        <v>61</v>
      </c>
      <c r="N121" t="s">
        <v>68</v>
      </c>
    </row>
    <row r="122" spans="2:14" ht="10.5" customHeight="1">
      <c r="B122" t="s">
        <v>19</v>
      </c>
      <c r="C122">
        <v>26379737</v>
      </c>
      <c r="D122" t="s">
        <v>1048</v>
      </c>
      <c r="E122" t="s">
        <v>1049</v>
      </c>
      <c r="F122" t="s">
        <v>800</v>
      </c>
      <c r="G122" t="s">
        <v>1050</v>
      </c>
      <c r="H122" t="s">
        <v>53</v>
      </c>
      <c r="J122" t="s">
        <v>802</v>
      </c>
      <c r="K122" t="s">
        <v>1051</v>
      </c>
      <c r="L122" t="s">
        <v>1052</v>
      </c>
      <c r="M122" t="s">
        <v>61</v>
      </c>
      <c r="N122" t="s">
        <v>68</v>
      </c>
    </row>
    <row r="123" spans="2:14" ht="10.5" customHeight="1">
      <c r="B123" t="s">
        <v>19</v>
      </c>
      <c r="C123">
        <v>31686655</v>
      </c>
      <c r="D123" t="s">
        <v>1053</v>
      </c>
      <c r="E123" t="s">
        <v>1054</v>
      </c>
      <c r="F123" t="s">
        <v>621</v>
      </c>
      <c r="G123" t="s">
        <v>1055</v>
      </c>
      <c r="H123" t="s">
        <v>53</v>
      </c>
      <c r="J123" t="s">
        <v>576</v>
      </c>
      <c r="K123" t="s">
        <v>576</v>
      </c>
      <c r="L123" t="s">
        <v>577</v>
      </c>
      <c r="M123" t="s">
        <v>61</v>
      </c>
      <c r="N123" t="s">
        <v>68</v>
      </c>
    </row>
    <row r="124" spans="2:14" ht="10.5" customHeight="1">
      <c r="B124" t="s">
        <v>19</v>
      </c>
      <c r="C124">
        <v>31443798</v>
      </c>
      <c r="D124" t="s">
        <v>1056</v>
      </c>
      <c r="E124" t="s">
        <v>1057</v>
      </c>
      <c r="F124" t="s">
        <v>574</v>
      </c>
      <c r="G124" t="s">
        <v>1058</v>
      </c>
      <c r="H124" t="s">
        <v>53</v>
      </c>
      <c r="J124" t="s">
        <v>576</v>
      </c>
      <c r="K124" t="s">
        <v>576</v>
      </c>
      <c r="L124" t="s">
        <v>577</v>
      </c>
      <c r="M124" t="s">
        <v>61</v>
      </c>
      <c r="N124" t="s">
        <v>249</v>
      </c>
    </row>
    <row r="125" spans="2:14" ht="10.5" customHeight="1">
      <c r="B125" t="s">
        <v>19</v>
      </c>
      <c r="C125">
        <v>30938773</v>
      </c>
      <c r="D125" t="s">
        <v>1059</v>
      </c>
      <c r="E125" t="s">
        <v>1060</v>
      </c>
      <c r="F125" t="s">
        <v>574</v>
      </c>
      <c r="G125" t="s">
        <v>1061</v>
      </c>
      <c r="H125" t="s">
        <v>53</v>
      </c>
      <c r="J125" t="s">
        <v>576</v>
      </c>
      <c r="K125" t="s">
        <v>576</v>
      </c>
      <c r="L125" t="s">
        <v>577</v>
      </c>
      <c r="M125" t="s">
        <v>61</v>
      </c>
      <c r="N125" t="s">
        <v>68</v>
      </c>
    </row>
    <row r="126" spans="2:14" ht="10.5" customHeight="1">
      <c r="B126" t="s">
        <v>19</v>
      </c>
      <c r="C126">
        <v>26801338</v>
      </c>
      <c r="D126" t="s">
        <v>1062</v>
      </c>
      <c r="E126" t="s">
        <v>1063</v>
      </c>
      <c r="F126" t="s">
        <v>574</v>
      </c>
      <c r="G126" t="s">
        <v>1064</v>
      </c>
      <c r="H126" t="s">
        <v>53</v>
      </c>
      <c r="J126" t="s">
        <v>576</v>
      </c>
      <c r="K126" t="s">
        <v>576</v>
      </c>
      <c r="L126" t="s">
        <v>577</v>
      </c>
      <c r="M126" t="s">
        <v>61</v>
      </c>
      <c r="N126" t="s">
        <v>68</v>
      </c>
    </row>
    <row r="127" spans="2:14" ht="10.5" customHeight="1">
      <c r="B127" t="s">
        <v>19</v>
      </c>
      <c r="C127">
        <v>26527437</v>
      </c>
      <c r="D127" t="s">
        <v>1065</v>
      </c>
      <c r="E127" t="s">
        <v>1066</v>
      </c>
      <c r="F127" t="s">
        <v>1067</v>
      </c>
      <c r="G127" t="s">
        <v>1068</v>
      </c>
      <c r="J127" t="s">
        <v>71</v>
      </c>
      <c r="K127" t="s">
        <v>1069</v>
      </c>
      <c r="L127" t="s">
        <v>1070</v>
      </c>
      <c r="N127" t="s">
        <v>68</v>
      </c>
    </row>
    <row r="128" spans="2:14" ht="10.5" customHeight="1">
      <c r="B128" t="s">
        <v>19</v>
      </c>
      <c r="C128">
        <v>26527437</v>
      </c>
      <c r="D128" t="s">
        <v>1065</v>
      </c>
      <c r="E128" t="s">
        <v>1066</v>
      </c>
      <c r="F128" t="s">
        <v>1067</v>
      </c>
      <c r="G128" t="s">
        <v>1068</v>
      </c>
      <c r="J128" t="s">
        <v>71</v>
      </c>
      <c r="K128" t="s">
        <v>1071</v>
      </c>
      <c r="L128" t="s">
        <v>1072</v>
      </c>
      <c r="N128" t="s">
        <v>68</v>
      </c>
    </row>
    <row r="129" spans="2:14" ht="10.5" customHeight="1">
      <c r="B129" t="s">
        <v>19</v>
      </c>
      <c r="C129">
        <v>26527437</v>
      </c>
      <c r="D129" t="s">
        <v>1065</v>
      </c>
      <c r="E129" t="s">
        <v>1066</v>
      </c>
      <c r="F129" t="s">
        <v>1067</v>
      </c>
      <c r="G129" t="s">
        <v>1068</v>
      </c>
      <c r="J129" t="s">
        <v>71</v>
      </c>
      <c r="K129" t="s">
        <v>1073</v>
      </c>
      <c r="L129" t="s">
        <v>1074</v>
      </c>
      <c r="N129" t="s">
        <v>68</v>
      </c>
    </row>
    <row r="130" spans="2:14" ht="10.5" customHeight="1">
      <c r="B130" t="s">
        <v>19</v>
      </c>
      <c r="C130">
        <v>26527437</v>
      </c>
      <c r="D130" t="s">
        <v>1065</v>
      </c>
      <c r="E130" t="s">
        <v>1066</v>
      </c>
      <c r="F130" t="s">
        <v>1067</v>
      </c>
      <c r="G130" t="s">
        <v>1068</v>
      </c>
      <c r="J130" t="s">
        <v>71</v>
      </c>
      <c r="K130" t="s">
        <v>1075</v>
      </c>
      <c r="L130" t="s">
        <v>1076</v>
      </c>
      <c r="N130" t="s">
        <v>68</v>
      </c>
    </row>
    <row r="131" spans="2:14" ht="10.5" customHeight="1">
      <c r="B131" t="s">
        <v>19</v>
      </c>
      <c r="C131">
        <v>26527437</v>
      </c>
      <c r="D131" t="s">
        <v>1065</v>
      </c>
      <c r="E131" t="s">
        <v>1066</v>
      </c>
      <c r="F131" t="s">
        <v>1067</v>
      </c>
      <c r="G131" t="s">
        <v>1068</v>
      </c>
      <c r="J131" t="s">
        <v>71</v>
      </c>
      <c r="K131" t="s">
        <v>1077</v>
      </c>
      <c r="L131" t="s">
        <v>1078</v>
      </c>
      <c r="N131" t="s">
        <v>68</v>
      </c>
    </row>
    <row r="132" spans="2:14" ht="10.5" customHeight="1">
      <c r="B132" t="s">
        <v>19</v>
      </c>
      <c r="C132">
        <v>26527437</v>
      </c>
      <c r="D132" t="s">
        <v>1065</v>
      </c>
      <c r="E132" t="s">
        <v>1066</v>
      </c>
      <c r="F132" t="s">
        <v>1067</v>
      </c>
      <c r="G132" t="s">
        <v>1068</v>
      </c>
      <c r="J132" t="s">
        <v>71</v>
      </c>
      <c r="K132" t="s">
        <v>1079</v>
      </c>
      <c r="L132" t="s">
        <v>1080</v>
      </c>
      <c r="N132" t="s">
        <v>68</v>
      </c>
    </row>
    <row r="133" spans="2:14" ht="10.5" customHeight="1">
      <c r="B133" t="s">
        <v>19</v>
      </c>
      <c r="C133">
        <v>26527437</v>
      </c>
      <c r="D133" t="s">
        <v>1065</v>
      </c>
      <c r="E133" t="s">
        <v>1066</v>
      </c>
      <c r="F133" t="s">
        <v>1067</v>
      </c>
      <c r="G133" t="s">
        <v>1068</v>
      </c>
      <c r="J133" t="s">
        <v>71</v>
      </c>
      <c r="K133" t="s">
        <v>1081</v>
      </c>
      <c r="L133" t="s">
        <v>1082</v>
      </c>
      <c r="N133" t="s">
        <v>68</v>
      </c>
    </row>
    <row r="134" spans="2:14" ht="10.5" customHeight="1">
      <c r="B134" t="s">
        <v>19</v>
      </c>
      <c r="C134">
        <v>26622840</v>
      </c>
      <c r="D134" t="s">
        <v>1083</v>
      </c>
      <c r="E134" t="s">
        <v>1084</v>
      </c>
      <c r="F134" t="s">
        <v>793</v>
      </c>
      <c r="G134" t="s">
        <v>1085</v>
      </c>
      <c r="J134" t="s">
        <v>662</v>
      </c>
      <c r="K134" t="s">
        <v>663</v>
      </c>
      <c r="L134" t="s">
        <v>664</v>
      </c>
      <c r="N134" t="s">
        <v>68</v>
      </c>
    </row>
    <row r="135" spans="2:14" ht="10.5" customHeight="1">
      <c r="B135" t="s">
        <v>19</v>
      </c>
      <c r="C135">
        <v>30938779</v>
      </c>
      <c r="D135" t="s">
        <v>1086</v>
      </c>
      <c r="E135" t="s">
        <v>1087</v>
      </c>
      <c r="F135" t="s">
        <v>574</v>
      </c>
      <c r="G135" t="s">
        <v>1088</v>
      </c>
      <c r="H135" t="s">
        <v>53</v>
      </c>
      <c r="J135" t="s">
        <v>704</v>
      </c>
      <c r="K135" t="s">
        <v>761</v>
      </c>
      <c r="L135" t="s">
        <v>762</v>
      </c>
      <c r="M135" t="s">
        <v>61</v>
      </c>
      <c r="N135" t="s">
        <v>68</v>
      </c>
    </row>
    <row r="136" spans="2:14" ht="10.5" customHeight="1">
      <c r="B136" t="s">
        <v>19</v>
      </c>
      <c r="C136">
        <v>30938779</v>
      </c>
      <c r="D136" t="s">
        <v>1086</v>
      </c>
      <c r="E136" t="s">
        <v>1087</v>
      </c>
      <c r="F136" t="s">
        <v>574</v>
      </c>
      <c r="G136" t="s">
        <v>1088</v>
      </c>
      <c r="H136" t="s">
        <v>53</v>
      </c>
      <c r="J136" t="s">
        <v>576</v>
      </c>
      <c r="K136" t="s">
        <v>576</v>
      </c>
      <c r="L136" t="s">
        <v>577</v>
      </c>
      <c r="M136" t="s">
        <v>61</v>
      </c>
      <c r="N136" t="s">
        <v>68</v>
      </c>
    </row>
    <row r="137" spans="2:14" ht="10.5" customHeight="1">
      <c r="B137" t="s">
        <v>19</v>
      </c>
      <c r="C137">
        <v>26409557</v>
      </c>
      <c r="D137" t="s">
        <v>1089</v>
      </c>
      <c r="E137" t="s">
        <v>1090</v>
      </c>
      <c r="F137" t="s">
        <v>1091</v>
      </c>
      <c r="G137" t="s">
        <v>1092</v>
      </c>
      <c r="H137" t="s">
        <v>53</v>
      </c>
      <c r="J137" t="s">
        <v>576</v>
      </c>
      <c r="K137" t="s">
        <v>576</v>
      </c>
      <c r="L137" t="s">
        <v>577</v>
      </c>
      <c r="M137" t="s">
        <v>61</v>
      </c>
      <c r="N137" t="s">
        <v>249</v>
      </c>
    </row>
    <row r="138" spans="2:14" ht="10.5" customHeight="1">
      <c r="B138" t="s">
        <v>19</v>
      </c>
      <c r="C138">
        <v>31699278</v>
      </c>
      <c r="D138" t="s">
        <v>1093</v>
      </c>
      <c r="E138" t="s">
        <v>1094</v>
      </c>
      <c r="F138" t="s">
        <v>621</v>
      </c>
      <c r="G138" t="s">
        <v>1095</v>
      </c>
      <c r="H138" t="s">
        <v>53</v>
      </c>
      <c r="J138" t="s">
        <v>576</v>
      </c>
      <c r="K138" t="s">
        <v>576</v>
      </c>
      <c r="L138" t="s">
        <v>577</v>
      </c>
      <c r="M138" t="s">
        <v>61</v>
      </c>
      <c r="N138" t="s">
        <v>68</v>
      </c>
    </row>
    <row r="139" spans="2:14" ht="10.5" customHeight="1">
      <c r="B139" t="s">
        <v>19</v>
      </c>
      <c r="C139">
        <v>31600208</v>
      </c>
      <c r="D139" t="s">
        <v>1096</v>
      </c>
      <c r="E139" t="s">
        <v>1097</v>
      </c>
      <c r="F139" t="s">
        <v>574</v>
      </c>
      <c r="G139" t="s">
        <v>1098</v>
      </c>
      <c r="H139" t="s">
        <v>53</v>
      </c>
      <c r="J139" t="s">
        <v>576</v>
      </c>
      <c r="K139" t="s">
        <v>576</v>
      </c>
      <c r="L139" t="s">
        <v>577</v>
      </c>
      <c r="M139" t="s">
        <v>61</v>
      </c>
      <c r="N139" t="s">
        <v>68</v>
      </c>
    </row>
    <row r="140" spans="2:14" ht="10.5" customHeight="1">
      <c r="B140" t="s">
        <v>19</v>
      </c>
      <c r="C140">
        <v>31632722</v>
      </c>
      <c r="D140" t="s">
        <v>1099</v>
      </c>
      <c r="E140" t="s">
        <v>1100</v>
      </c>
      <c r="F140" t="s">
        <v>574</v>
      </c>
      <c r="G140" t="s">
        <v>1101</v>
      </c>
      <c r="H140" t="s">
        <v>53</v>
      </c>
      <c r="J140" t="s">
        <v>576</v>
      </c>
      <c r="K140" t="s">
        <v>576</v>
      </c>
      <c r="L140" t="s">
        <v>577</v>
      </c>
      <c r="M140" t="s">
        <v>61</v>
      </c>
      <c r="N140" t="s">
        <v>68</v>
      </c>
    </row>
    <row r="141" spans="2:14" ht="10.5" customHeight="1">
      <c r="B141" t="s">
        <v>19</v>
      </c>
      <c r="C141">
        <v>28121125</v>
      </c>
      <c r="D141" t="s">
        <v>1102</v>
      </c>
      <c r="E141" t="s">
        <v>1103</v>
      </c>
      <c r="F141" t="s">
        <v>1091</v>
      </c>
      <c r="G141" t="s">
        <v>1104</v>
      </c>
      <c r="H141" t="s">
        <v>53</v>
      </c>
      <c r="J141" t="s">
        <v>576</v>
      </c>
      <c r="K141" t="s">
        <v>576</v>
      </c>
      <c r="L141" t="s">
        <v>577</v>
      </c>
      <c r="M141" t="s">
        <v>61</v>
      </c>
      <c r="N141" t="s">
        <v>68</v>
      </c>
    </row>
    <row r="142" spans="2:14" ht="10.5" customHeight="1">
      <c r="B142" t="s">
        <v>19</v>
      </c>
      <c r="C142">
        <v>26514727</v>
      </c>
      <c r="D142" t="s">
        <v>1105</v>
      </c>
      <c r="E142" t="s">
        <v>1106</v>
      </c>
      <c r="F142" t="s">
        <v>1107</v>
      </c>
      <c r="G142" t="s">
        <v>1108</v>
      </c>
      <c r="H142" t="s">
        <v>53</v>
      </c>
      <c r="J142" t="s">
        <v>835</v>
      </c>
      <c r="K142" t="s">
        <v>1109</v>
      </c>
      <c r="L142" t="s">
        <v>1110</v>
      </c>
      <c r="M142" t="s">
        <v>61</v>
      </c>
      <c r="N142" t="s">
        <v>249</v>
      </c>
    </row>
    <row r="143" spans="2:14" ht="10.5" customHeight="1">
      <c r="B143" t="s">
        <v>19</v>
      </c>
      <c r="C143">
        <v>26514727</v>
      </c>
      <c r="D143" t="s">
        <v>1105</v>
      </c>
      <c r="E143" t="s">
        <v>1106</v>
      </c>
      <c r="F143" t="s">
        <v>1107</v>
      </c>
      <c r="G143" t="s">
        <v>1108</v>
      </c>
      <c r="H143" t="s">
        <v>53</v>
      </c>
      <c r="J143" t="s">
        <v>913</v>
      </c>
      <c r="K143" t="s">
        <v>1111</v>
      </c>
      <c r="L143" t="s">
        <v>1112</v>
      </c>
      <c r="M143" t="s">
        <v>61</v>
      </c>
      <c r="N143" t="s">
        <v>249</v>
      </c>
    </row>
    <row r="144" spans="2:14" ht="10.5" customHeight="1">
      <c r="B144" t="s">
        <v>19</v>
      </c>
      <c r="C144">
        <v>28037530</v>
      </c>
      <c r="D144" t="s">
        <v>1113</v>
      </c>
      <c r="E144" t="s">
        <v>1114</v>
      </c>
      <c r="F144" t="s">
        <v>1091</v>
      </c>
      <c r="G144" t="s">
        <v>1115</v>
      </c>
      <c r="H144" t="s">
        <v>53</v>
      </c>
      <c r="J144" t="s">
        <v>576</v>
      </c>
      <c r="K144" t="s">
        <v>576</v>
      </c>
      <c r="L144" t="s">
        <v>577</v>
      </c>
      <c r="M144" t="s">
        <v>61</v>
      </c>
      <c r="N144" t="s">
        <v>68</v>
      </c>
    </row>
    <row r="145" spans="2:14" ht="10.5" customHeight="1">
      <c r="B145" t="s">
        <v>19</v>
      </c>
      <c r="C145">
        <v>31720511</v>
      </c>
      <c r="D145" t="s">
        <v>1116</v>
      </c>
      <c r="E145" t="s">
        <v>1117</v>
      </c>
      <c r="F145" t="s">
        <v>617</v>
      </c>
      <c r="G145" t="s">
        <v>1118</v>
      </c>
      <c r="H145" t="s">
        <v>525</v>
      </c>
      <c r="J145" t="s">
        <v>576</v>
      </c>
      <c r="K145" t="s">
        <v>576</v>
      </c>
      <c r="L145" t="s">
        <v>577</v>
      </c>
      <c r="M145" t="s">
        <v>61</v>
      </c>
      <c r="N145" t="s">
        <v>68</v>
      </c>
    </row>
    <row r="146" spans="2:14" ht="10.5" customHeight="1">
      <c r="B146" t="s">
        <v>19</v>
      </c>
      <c r="C146">
        <v>26842914</v>
      </c>
      <c r="D146" t="s">
        <v>1119</v>
      </c>
      <c r="E146" t="s">
        <v>1120</v>
      </c>
      <c r="F146" t="s">
        <v>1121</v>
      </c>
      <c r="G146" t="s">
        <v>1122</v>
      </c>
      <c r="H146" t="s">
        <v>53</v>
      </c>
      <c r="J146" t="s">
        <v>752</v>
      </c>
      <c r="K146" t="s">
        <v>926</v>
      </c>
      <c r="L146" t="s">
        <v>927</v>
      </c>
      <c r="M146" t="s">
        <v>61</v>
      </c>
      <c r="N146" t="s">
        <v>68</v>
      </c>
    </row>
    <row r="147" spans="2:14" ht="10.5" customHeight="1">
      <c r="B147" t="s">
        <v>19</v>
      </c>
      <c r="C147">
        <v>26842914</v>
      </c>
      <c r="D147" t="s">
        <v>1119</v>
      </c>
      <c r="E147" t="s">
        <v>1120</v>
      </c>
      <c r="F147" t="s">
        <v>1121</v>
      </c>
      <c r="G147" t="s">
        <v>1122</v>
      </c>
      <c r="J147" t="s">
        <v>877</v>
      </c>
      <c r="K147" t="s">
        <v>1123</v>
      </c>
      <c r="L147" t="s">
        <v>1124</v>
      </c>
      <c r="N147" t="s">
        <v>68</v>
      </c>
    </row>
    <row r="148" spans="2:14" ht="10.5" customHeight="1">
      <c r="B148" t="s">
        <v>19</v>
      </c>
      <c r="C148">
        <v>26842914</v>
      </c>
      <c r="D148" t="s">
        <v>1119</v>
      </c>
      <c r="E148" t="s">
        <v>1120</v>
      </c>
      <c r="F148" t="s">
        <v>1121</v>
      </c>
      <c r="G148" t="s">
        <v>1122</v>
      </c>
      <c r="H148" t="s">
        <v>53</v>
      </c>
      <c r="J148" t="s">
        <v>877</v>
      </c>
      <c r="K148" t="s">
        <v>878</v>
      </c>
      <c r="L148" t="s">
        <v>879</v>
      </c>
      <c r="M148" t="s">
        <v>61</v>
      </c>
      <c r="N148" t="s">
        <v>68</v>
      </c>
    </row>
    <row r="149" spans="2:14" ht="10.5" customHeight="1">
      <c r="B149" t="s">
        <v>19</v>
      </c>
      <c r="C149">
        <v>26842914</v>
      </c>
      <c r="D149" t="s">
        <v>1119</v>
      </c>
      <c r="E149" t="s">
        <v>1120</v>
      </c>
      <c r="F149" t="s">
        <v>1121</v>
      </c>
      <c r="G149" t="s">
        <v>1122</v>
      </c>
      <c r="H149" t="s">
        <v>53</v>
      </c>
      <c r="J149" t="s">
        <v>986</v>
      </c>
      <c r="K149" t="s">
        <v>987</v>
      </c>
      <c r="L149" t="s">
        <v>988</v>
      </c>
      <c r="M149" t="s">
        <v>61</v>
      </c>
      <c r="N149" t="s">
        <v>68</v>
      </c>
    </row>
    <row r="150" spans="2:14" ht="10.5" customHeight="1">
      <c r="B150" t="s">
        <v>19</v>
      </c>
      <c r="C150">
        <v>26842914</v>
      </c>
      <c r="D150" t="s">
        <v>1119</v>
      </c>
      <c r="E150" t="s">
        <v>1120</v>
      </c>
      <c r="F150" t="s">
        <v>1121</v>
      </c>
      <c r="G150" t="s">
        <v>1122</v>
      </c>
      <c r="H150" t="s">
        <v>53</v>
      </c>
      <c r="J150" t="s">
        <v>576</v>
      </c>
      <c r="K150" t="s">
        <v>576</v>
      </c>
      <c r="L150" t="s">
        <v>577</v>
      </c>
      <c r="M150" t="s">
        <v>61</v>
      </c>
      <c r="N150" t="s">
        <v>68</v>
      </c>
    </row>
    <row r="151" spans="2:14" ht="10.5" customHeight="1">
      <c r="B151" t="s">
        <v>19</v>
      </c>
      <c r="C151">
        <v>27570489</v>
      </c>
      <c r="D151" t="s">
        <v>1125</v>
      </c>
      <c r="E151" t="s">
        <v>1126</v>
      </c>
      <c r="F151" t="s">
        <v>574</v>
      </c>
      <c r="G151" t="s">
        <v>1127</v>
      </c>
      <c r="J151" t="s">
        <v>576</v>
      </c>
      <c r="K151" t="s">
        <v>576</v>
      </c>
      <c r="L151" t="s">
        <v>577</v>
      </c>
      <c r="N151" t="s">
        <v>68</v>
      </c>
    </row>
    <row r="152" spans="2:14" ht="10.5" customHeight="1">
      <c r="B152" t="s">
        <v>19</v>
      </c>
      <c r="C152">
        <v>26371950</v>
      </c>
      <c r="D152" t="s">
        <v>1128</v>
      </c>
      <c r="E152" t="s">
        <v>1129</v>
      </c>
      <c r="F152" t="s">
        <v>1130</v>
      </c>
      <c r="G152" t="s">
        <v>1131</v>
      </c>
      <c r="J152" t="s">
        <v>880</v>
      </c>
      <c r="K152" t="s">
        <v>1132</v>
      </c>
      <c r="L152" t="s">
        <v>1133</v>
      </c>
      <c r="N152" t="s">
        <v>68</v>
      </c>
    </row>
    <row r="153" spans="2:14" ht="10.5" customHeight="1">
      <c r="B153" t="s">
        <v>19</v>
      </c>
      <c r="C153">
        <v>26371950</v>
      </c>
      <c r="D153" t="s">
        <v>1128</v>
      </c>
      <c r="E153" t="s">
        <v>1129</v>
      </c>
      <c r="F153" t="s">
        <v>1130</v>
      </c>
      <c r="G153" t="s">
        <v>1131</v>
      </c>
      <c r="J153" t="s">
        <v>880</v>
      </c>
      <c r="K153" t="s">
        <v>1134</v>
      </c>
      <c r="L153" t="s">
        <v>1135</v>
      </c>
      <c r="N153" t="s">
        <v>68</v>
      </c>
    </row>
    <row r="154" spans="2:14" ht="10.5" customHeight="1">
      <c r="B154" t="s">
        <v>19</v>
      </c>
      <c r="C154">
        <v>26371950</v>
      </c>
      <c r="D154" t="s">
        <v>1128</v>
      </c>
      <c r="E154" t="s">
        <v>1129</v>
      </c>
      <c r="F154" t="s">
        <v>1130</v>
      </c>
      <c r="G154" t="s">
        <v>1131</v>
      </c>
      <c r="J154" t="s">
        <v>880</v>
      </c>
      <c r="K154" t="s">
        <v>1136</v>
      </c>
      <c r="L154" t="s">
        <v>1137</v>
      </c>
      <c r="N154" t="s">
        <v>68</v>
      </c>
    </row>
    <row r="155" spans="2:14" ht="10.5" customHeight="1">
      <c r="B155" t="s">
        <v>19</v>
      </c>
      <c r="C155">
        <v>26371950</v>
      </c>
      <c r="D155" t="s">
        <v>1128</v>
      </c>
      <c r="E155" t="s">
        <v>1129</v>
      </c>
      <c r="F155" t="s">
        <v>1130</v>
      </c>
      <c r="G155" t="s">
        <v>1131</v>
      </c>
      <c r="J155" t="s">
        <v>880</v>
      </c>
      <c r="K155" t="s">
        <v>1138</v>
      </c>
      <c r="L155" t="s">
        <v>1139</v>
      </c>
      <c r="N155" t="s">
        <v>68</v>
      </c>
    </row>
    <row r="156" spans="2:14" ht="10.5" customHeight="1">
      <c r="B156" t="s">
        <v>19</v>
      </c>
      <c r="C156">
        <v>26371950</v>
      </c>
      <c r="D156" t="s">
        <v>1128</v>
      </c>
      <c r="E156" t="s">
        <v>1129</v>
      </c>
      <c r="F156" t="s">
        <v>1130</v>
      </c>
      <c r="G156" t="s">
        <v>1131</v>
      </c>
      <c r="H156" t="s">
        <v>53</v>
      </c>
      <c r="J156" t="s">
        <v>880</v>
      </c>
      <c r="K156" t="s">
        <v>881</v>
      </c>
      <c r="L156" t="s">
        <v>882</v>
      </c>
      <c r="M156" t="s">
        <v>61</v>
      </c>
      <c r="N156" t="s">
        <v>249</v>
      </c>
    </row>
    <row r="157" spans="2:14" ht="10.5" customHeight="1">
      <c r="B157" t="s">
        <v>19</v>
      </c>
      <c r="C157">
        <v>26409505</v>
      </c>
      <c r="D157" t="s">
        <v>1140</v>
      </c>
      <c r="E157" t="s">
        <v>1141</v>
      </c>
      <c r="F157" t="s">
        <v>1142</v>
      </c>
      <c r="G157" t="s">
        <v>1143</v>
      </c>
      <c r="H157" t="s">
        <v>53</v>
      </c>
      <c r="J157" t="s">
        <v>576</v>
      </c>
      <c r="K157" t="s">
        <v>576</v>
      </c>
      <c r="L157" t="s">
        <v>577</v>
      </c>
      <c r="M157" t="s">
        <v>61</v>
      </c>
      <c r="N157" t="s">
        <v>68</v>
      </c>
    </row>
    <row r="158" spans="2:14" ht="10.5" customHeight="1">
      <c r="B158" t="s">
        <v>19</v>
      </c>
      <c r="C158">
        <v>31074186</v>
      </c>
      <c r="D158" t="s">
        <v>1144</v>
      </c>
      <c r="E158" t="s">
        <v>1145</v>
      </c>
      <c r="F158" t="s">
        <v>621</v>
      </c>
      <c r="G158" t="s">
        <v>1146</v>
      </c>
      <c r="J158" t="s">
        <v>576</v>
      </c>
      <c r="K158" t="s">
        <v>576</v>
      </c>
      <c r="L158" t="s">
        <v>577</v>
      </c>
      <c r="N158" t="s">
        <v>68</v>
      </c>
    </row>
    <row r="159" spans="2:14" ht="10.5" customHeight="1">
      <c r="B159" t="s">
        <v>19</v>
      </c>
      <c r="C159">
        <v>30923515</v>
      </c>
      <c r="D159" t="s">
        <v>1147</v>
      </c>
      <c r="E159" t="s">
        <v>1148</v>
      </c>
      <c r="F159" t="s">
        <v>1149</v>
      </c>
      <c r="G159" t="s">
        <v>1150</v>
      </c>
      <c r="H159" t="s">
        <v>53</v>
      </c>
      <c r="J159" t="s">
        <v>704</v>
      </c>
      <c r="K159" t="s">
        <v>763</v>
      </c>
      <c r="L159" t="s">
        <v>764</v>
      </c>
      <c r="M159" t="s">
        <v>61</v>
      </c>
      <c r="N159" t="s">
        <v>68</v>
      </c>
    </row>
    <row r="160" spans="2:14" ht="10.5" customHeight="1">
      <c r="B160" t="s">
        <v>19</v>
      </c>
      <c r="C160">
        <v>30923515</v>
      </c>
      <c r="D160" t="s">
        <v>1147</v>
      </c>
      <c r="E160" t="s">
        <v>1148</v>
      </c>
      <c r="F160" t="s">
        <v>1149</v>
      </c>
      <c r="G160" t="s">
        <v>1150</v>
      </c>
      <c r="H160" t="s">
        <v>53</v>
      </c>
      <c r="J160" t="s">
        <v>745</v>
      </c>
      <c r="K160" t="s">
        <v>1079</v>
      </c>
      <c r="L160" t="s">
        <v>1151</v>
      </c>
      <c r="M160" t="s">
        <v>61</v>
      </c>
      <c r="N160" t="s">
        <v>68</v>
      </c>
    </row>
    <row r="161" spans="2:14" ht="10.5" customHeight="1">
      <c r="B161" t="s">
        <v>19</v>
      </c>
      <c r="C161">
        <v>30923515</v>
      </c>
      <c r="D161" t="s">
        <v>1147</v>
      </c>
      <c r="E161" t="s">
        <v>1148</v>
      </c>
      <c r="F161" t="s">
        <v>1149</v>
      </c>
      <c r="G161" t="s">
        <v>1150</v>
      </c>
      <c r="H161" t="s">
        <v>53</v>
      </c>
      <c r="J161" t="s">
        <v>752</v>
      </c>
      <c r="K161" t="s">
        <v>1152</v>
      </c>
      <c r="L161" t="s">
        <v>1153</v>
      </c>
      <c r="M161" t="s">
        <v>61</v>
      </c>
      <c r="N161" t="s">
        <v>68</v>
      </c>
    </row>
    <row r="162" spans="2:14" ht="10.5" customHeight="1">
      <c r="B162" t="s">
        <v>19</v>
      </c>
      <c r="C162">
        <v>30923515</v>
      </c>
      <c r="D162" t="s">
        <v>1147</v>
      </c>
      <c r="E162" t="s">
        <v>1148</v>
      </c>
      <c r="F162" t="s">
        <v>1149</v>
      </c>
      <c r="G162" t="s">
        <v>1150</v>
      </c>
      <c r="H162" t="s">
        <v>53</v>
      </c>
      <c r="J162" t="s">
        <v>894</v>
      </c>
      <c r="K162" t="s">
        <v>895</v>
      </c>
      <c r="L162" t="s">
        <v>896</v>
      </c>
      <c r="M162" t="s">
        <v>61</v>
      </c>
      <c r="N162" t="s">
        <v>68</v>
      </c>
    </row>
    <row r="163" spans="2:14" ht="10.5" customHeight="1">
      <c r="B163" t="s">
        <v>19</v>
      </c>
      <c r="C163">
        <v>30923515</v>
      </c>
      <c r="D163" t="s">
        <v>1147</v>
      </c>
      <c r="E163" t="s">
        <v>1148</v>
      </c>
      <c r="F163" t="s">
        <v>1149</v>
      </c>
      <c r="G163" t="s">
        <v>1150</v>
      </c>
      <c r="H163" t="s">
        <v>53</v>
      </c>
      <c r="J163" t="s">
        <v>907</v>
      </c>
      <c r="K163" t="s">
        <v>1006</v>
      </c>
      <c r="L163" t="s">
        <v>1007</v>
      </c>
      <c r="M163" t="s">
        <v>61</v>
      </c>
      <c r="N163" t="s">
        <v>68</v>
      </c>
    </row>
    <row r="164" spans="2:14" ht="10.5" customHeight="1">
      <c r="B164" t="s">
        <v>19</v>
      </c>
      <c r="C164">
        <v>30923515</v>
      </c>
      <c r="D164" t="s">
        <v>1147</v>
      </c>
      <c r="E164" t="s">
        <v>1148</v>
      </c>
      <c r="F164" t="s">
        <v>1149</v>
      </c>
      <c r="G164" t="s">
        <v>1150</v>
      </c>
      <c r="H164" t="s">
        <v>53</v>
      </c>
      <c r="J164" t="s">
        <v>934</v>
      </c>
      <c r="K164" t="s">
        <v>934</v>
      </c>
      <c r="L164" t="s">
        <v>935</v>
      </c>
      <c r="M164" t="s">
        <v>61</v>
      </c>
      <c r="N164" t="s">
        <v>68</v>
      </c>
    </row>
    <row r="165" spans="2:14" ht="10.5" customHeight="1">
      <c r="B165" t="s">
        <v>19</v>
      </c>
      <c r="C165">
        <v>30923515</v>
      </c>
      <c r="D165" t="s">
        <v>1147</v>
      </c>
      <c r="E165" t="s">
        <v>1148</v>
      </c>
      <c r="F165" t="s">
        <v>1149</v>
      </c>
      <c r="G165" t="s">
        <v>1150</v>
      </c>
      <c r="H165" t="s">
        <v>53</v>
      </c>
      <c r="J165" t="s">
        <v>576</v>
      </c>
      <c r="K165" t="s">
        <v>576</v>
      </c>
      <c r="L165" t="s">
        <v>577</v>
      </c>
      <c r="M165" t="s">
        <v>61</v>
      </c>
      <c r="N165" t="s">
        <v>68</v>
      </c>
    </row>
    <row r="166" spans="2:14" ht="10.5" customHeight="1">
      <c r="B166" t="s">
        <v>19</v>
      </c>
      <c r="C166">
        <v>26409353</v>
      </c>
      <c r="D166" t="s">
        <v>1154</v>
      </c>
      <c r="E166" t="s">
        <v>1155</v>
      </c>
      <c r="F166" t="s">
        <v>621</v>
      </c>
      <c r="G166" t="s">
        <v>1156</v>
      </c>
      <c r="H166" t="s">
        <v>53</v>
      </c>
      <c r="J166" t="s">
        <v>576</v>
      </c>
      <c r="K166" t="s">
        <v>576</v>
      </c>
      <c r="L166" t="s">
        <v>577</v>
      </c>
      <c r="M166" t="s">
        <v>61</v>
      </c>
      <c r="N166" t="s">
        <v>68</v>
      </c>
    </row>
    <row r="167" spans="2:14" ht="10.5" customHeight="1">
      <c r="B167" t="s">
        <v>19</v>
      </c>
      <c r="C167">
        <v>26322243</v>
      </c>
      <c r="D167" t="s">
        <v>1157</v>
      </c>
      <c r="E167" t="s">
        <v>1158</v>
      </c>
      <c r="F167" t="s">
        <v>1159</v>
      </c>
      <c r="G167" t="s">
        <v>1160</v>
      </c>
      <c r="H167" t="s">
        <v>53</v>
      </c>
      <c r="J167" t="s">
        <v>576</v>
      </c>
      <c r="K167" t="s">
        <v>576</v>
      </c>
      <c r="L167" t="s">
        <v>577</v>
      </c>
      <c r="M167" t="s">
        <v>61</v>
      </c>
      <c r="N167" t="s">
        <v>68</v>
      </c>
    </row>
    <row r="168" spans="2:14" ht="10.5" customHeight="1">
      <c r="B168" t="s">
        <v>19</v>
      </c>
      <c r="C168">
        <v>26322246</v>
      </c>
      <c r="D168" t="s">
        <v>1161</v>
      </c>
      <c r="E168" t="s">
        <v>1162</v>
      </c>
      <c r="F168" t="s">
        <v>588</v>
      </c>
      <c r="G168" t="s">
        <v>1163</v>
      </c>
      <c r="J168" t="s">
        <v>576</v>
      </c>
      <c r="K168" t="s">
        <v>576</v>
      </c>
      <c r="L168" t="s">
        <v>577</v>
      </c>
      <c r="N168" t="s">
        <v>68</v>
      </c>
    </row>
    <row r="169" spans="2:14" ht="10.5" customHeight="1">
      <c r="B169" t="s">
        <v>19</v>
      </c>
      <c r="C169">
        <v>26785622</v>
      </c>
      <c r="D169" t="s">
        <v>1164</v>
      </c>
      <c r="E169" t="s">
        <v>1165</v>
      </c>
      <c r="F169" t="s">
        <v>1166</v>
      </c>
      <c r="G169" t="s">
        <v>1167</v>
      </c>
      <c r="H169" t="s">
        <v>515</v>
      </c>
      <c r="J169" t="s">
        <v>576</v>
      </c>
      <c r="K169" t="s">
        <v>576</v>
      </c>
      <c r="L169" t="s">
        <v>577</v>
      </c>
      <c r="M169" t="s">
        <v>61</v>
      </c>
      <c r="N169" t="s">
        <v>68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"/>
  <sheetViews>
    <sheetView showGridLines="0" zoomScale="80" workbookViewId="0"/>
  </sheetViews>
  <sheetFormatPr defaultRowHeight="10.5" customHeight="1"/>
  <cols>
    <col min="1" max="1" width="9.140625" style="1"/>
  </cols>
  <sheetData>
    <row r="1" spans="1:1" ht="11.25" customHeight="1">
      <c r="A1" s="58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"/>
  <sheetViews>
    <sheetView showGridLines="0" zoomScale="80" workbookViewId="0"/>
  </sheetViews>
  <sheetFormatPr defaultRowHeight="10.5" customHeight="1"/>
  <cols>
    <col min="1" max="1" width="9.140625" style="1"/>
  </cols>
  <sheetData>
    <row r="1" spans="1:1" ht="11.25" customHeight="1">
      <c r="A1" s="58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B3"/>
  <sheetViews>
    <sheetView showGridLines="0" zoomScale="80" workbookViewId="0"/>
  </sheetViews>
  <sheetFormatPr defaultRowHeight="10.5" customHeight="1"/>
  <cols>
    <col min="1" max="1" width="9.140625" style="1"/>
  </cols>
  <sheetData>
    <row r="1" spans="1:2" ht="11.25" customHeight="1">
      <c r="A1" s="58"/>
    </row>
    <row r="2" spans="1:2" ht="10.5" customHeight="1">
      <c r="B2" t="s">
        <v>1168</v>
      </c>
    </row>
    <row r="3" spans="1:2" ht="10.5" customHeight="1">
      <c r="B3" t="s">
        <v>1169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F464"/>
  <sheetViews>
    <sheetView showGridLines="0" zoomScale="80" workbookViewId="0"/>
  </sheetViews>
  <sheetFormatPr defaultRowHeight="10.5" customHeight="1"/>
  <cols>
    <col min="1" max="1" width="28.5703125" customWidth="1"/>
    <col min="2" max="2" width="34.28515625" customWidth="1"/>
    <col min="3" max="3" width="10" customWidth="1"/>
    <col min="4" max="4" width="21.42578125" customWidth="1"/>
    <col min="5" max="5" width="28.5703125" customWidth="1"/>
    <col min="6" max="6" width="17.140625" customWidth="1"/>
  </cols>
  <sheetData>
    <row r="1" spans="1:6" ht="11.25" customHeight="1">
      <c r="A1" t="s">
        <v>1170</v>
      </c>
      <c r="B1" t="s">
        <v>1171</v>
      </c>
      <c r="C1" t="s">
        <v>76</v>
      </c>
      <c r="D1" t="s">
        <v>1172</v>
      </c>
      <c r="E1" t="s">
        <v>70</v>
      </c>
      <c r="F1" t="s">
        <v>1173</v>
      </c>
    </row>
    <row r="2" spans="1:6" ht="10.5" customHeight="1">
      <c r="A2" t="s">
        <v>959</v>
      </c>
      <c r="B2" t="s">
        <v>959</v>
      </c>
      <c r="C2" t="s">
        <v>1174</v>
      </c>
      <c r="D2" t="s">
        <v>1175</v>
      </c>
      <c r="E2" t="s">
        <v>959</v>
      </c>
      <c r="F2" t="s">
        <v>1176</v>
      </c>
    </row>
    <row r="3" spans="1:6" ht="10.5" customHeight="1">
      <c r="A3" t="s">
        <v>959</v>
      </c>
      <c r="B3" t="s">
        <v>960</v>
      </c>
      <c r="C3" t="s">
        <v>961</v>
      </c>
      <c r="D3" t="s">
        <v>1177</v>
      </c>
      <c r="E3" t="s">
        <v>612</v>
      </c>
      <c r="F3" t="s">
        <v>1178</v>
      </c>
    </row>
    <row r="4" spans="1:6" ht="10.5" customHeight="1">
      <c r="A4" t="s">
        <v>959</v>
      </c>
      <c r="B4" t="s">
        <v>1179</v>
      </c>
      <c r="C4" t="s">
        <v>1180</v>
      </c>
      <c r="D4" t="s">
        <v>1177</v>
      </c>
      <c r="E4" t="s">
        <v>704</v>
      </c>
      <c r="F4" t="s">
        <v>1181</v>
      </c>
    </row>
    <row r="5" spans="1:6" ht="10.5" customHeight="1">
      <c r="A5" t="s">
        <v>959</v>
      </c>
      <c r="B5" t="s">
        <v>1182</v>
      </c>
      <c r="C5" t="s">
        <v>1183</v>
      </c>
      <c r="D5" t="s">
        <v>1177</v>
      </c>
      <c r="E5" t="s">
        <v>632</v>
      </c>
      <c r="F5" t="s">
        <v>1184</v>
      </c>
    </row>
    <row r="6" spans="1:6" ht="10.5" customHeight="1">
      <c r="A6" t="s">
        <v>959</v>
      </c>
      <c r="B6" t="s">
        <v>962</v>
      </c>
      <c r="C6" t="s">
        <v>963</v>
      </c>
      <c r="D6" t="s">
        <v>1177</v>
      </c>
      <c r="E6" t="s">
        <v>721</v>
      </c>
      <c r="F6" t="s">
        <v>1185</v>
      </c>
    </row>
    <row r="7" spans="1:6" ht="10.5" customHeight="1">
      <c r="A7" t="s">
        <v>959</v>
      </c>
      <c r="B7" t="s">
        <v>1186</v>
      </c>
      <c r="C7" t="s">
        <v>1187</v>
      </c>
      <c r="D7" t="s">
        <v>1177</v>
      </c>
      <c r="E7" t="s">
        <v>728</v>
      </c>
      <c r="F7" t="s">
        <v>1188</v>
      </c>
    </row>
    <row r="8" spans="1:6" ht="10.5" customHeight="1">
      <c r="A8" t="s">
        <v>959</v>
      </c>
      <c r="B8" t="s">
        <v>1189</v>
      </c>
      <c r="C8" t="s">
        <v>1190</v>
      </c>
      <c r="D8" t="s">
        <v>1177</v>
      </c>
      <c r="E8" t="s">
        <v>835</v>
      </c>
      <c r="F8" t="s">
        <v>1191</v>
      </c>
    </row>
    <row r="9" spans="1:6" ht="10.5" customHeight="1">
      <c r="A9" t="s">
        <v>959</v>
      </c>
      <c r="B9" t="s">
        <v>1192</v>
      </c>
      <c r="C9" t="s">
        <v>1193</v>
      </c>
      <c r="D9" t="s">
        <v>1177</v>
      </c>
      <c r="E9" t="s">
        <v>645</v>
      </c>
      <c r="F9" t="s">
        <v>1194</v>
      </c>
    </row>
    <row r="10" spans="1:6" ht="10.5" customHeight="1">
      <c r="A10" t="s">
        <v>959</v>
      </c>
      <c r="B10" t="s">
        <v>1195</v>
      </c>
      <c r="C10" t="s">
        <v>1196</v>
      </c>
      <c r="D10" t="s">
        <v>1177</v>
      </c>
      <c r="E10" t="s">
        <v>745</v>
      </c>
      <c r="F10" t="s">
        <v>1197</v>
      </c>
    </row>
    <row r="11" spans="1:6" ht="10.5" customHeight="1">
      <c r="A11" t="s">
        <v>959</v>
      </c>
      <c r="B11" t="s">
        <v>1198</v>
      </c>
      <c r="C11" t="s">
        <v>1199</v>
      </c>
      <c r="D11" t="s">
        <v>1177</v>
      </c>
      <c r="E11" t="s">
        <v>752</v>
      </c>
      <c r="F11" t="s">
        <v>1200</v>
      </c>
    </row>
    <row r="12" spans="1:6" ht="10.5" customHeight="1">
      <c r="A12" t="s">
        <v>959</v>
      </c>
      <c r="B12" t="s">
        <v>1201</v>
      </c>
      <c r="C12" t="s">
        <v>1202</v>
      </c>
      <c r="D12" t="s">
        <v>1177</v>
      </c>
      <c r="E12" t="s">
        <v>784</v>
      </c>
      <c r="F12" t="s">
        <v>1203</v>
      </c>
    </row>
    <row r="13" spans="1:6" ht="10.5" customHeight="1">
      <c r="A13" t="s">
        <v>959</v>
      </c>
      <c r="B13" t="s">
        <v>1204</v>
      </c>
      <c r="C13" t="s">
        <v>1205</v>
      </c>
      <c r="D13" t="s">
        <v>1177</v>
      </c>
      <c r="E13" t="s">
        <v>677</v>
      </c>
      <c r="F13" t="s">
        <v>1206</v>
      </c>
    </row>
    <row r="14" spans="1:6" ht="10.5" customHeight="1">
      <c r="A14" t="s">
        <v>959</v>
      </c>
      <c r="B14" t="s">
        <v>1207</v>
      </c>
      <c r="C14" t="s">
        <v>1208</v>
      </c>
      <c r="D14" t="s">
        <v>1177</v>
      </c>
      <c r="E14" t="s">
        <v>894</v>
      </c>
      <c r="F14" t="s">
        <v>1209</v>
      </c>
    </row>
    <row r="15" spans="1:6" ht="10.5" customHeight="1">
      <c r="A15" t="s">
        <v>959</v>
      </c>
      <c r="B15" t="s">
        <v>964</v>
      </c>
      <c r="C15" t="s">
        <v>965</v>
      </c>
      <c r="D15" t="s">
        <v>1177</v>
      </c>
      <c r="E15" t="s">
        <v>913</v>
      </c>
      <c r="F15" t="s">
        <v>1210</v>
      </c>
    </row>
    <row r="16" spans="1:6" ht="10.5" customHeight="1">
      <c r="A16" t="s">
        <v>959</v>
      </c>
      <c r="B16" t="s">
        <v>1211</v>
      </c>
      <c r="C16" t="s">
        <v>1212</v>
      </c>
      <c r="D16" t="s">
        <v>1177</v>
      </c>
      <c r="E16" t="s">
        <v>669</v>
      </c>
      <c r="F16" t="s">
        <v>1213</v>
      </c>
    </row>
    <row r="17" spans="1:6" ht="10.5" customHeight="1">
      <c r="A17" t="s">
        <v>959</v>
      </c>
      <c r="B17" t="s">
        <v>1214</v>
      </c>
      <c r="C17" t="s">
        <v>1215</v>
      </c>
      <c r="D17" t="s">
        <v>1177</v>
      </c>
      <c r="E17" t="s">
        <v>735</v>
      </c>
      <c r="F17" t="s">
        <v>1216</v>
      </c>
    </row>
    <row r="18" spans="1:6" ht="10.5" customHeight="1">
      <c r="A18" t="s">
        <v>612</v>
      </c>
      <c r="B18" t="s">
        <v>1217</v>
      </c>
      <c r="C18" t="s">
        <v>1218</v>
      </c>
      <c r="D18" t="s">
        <v>1177</v>
      </c>
      <c r="E18" t="s">
        <v>939</v>
      </c>
      <c r="F18" t="s">
        <v>1219</v>
      </c>
    </row>
    <row r="19" spans="1:6" ht="10.5" customHeight="1">
      <c r="A19" t="s">
        <v>612</v>
      </c>
      <c r="B19" t="s">
        <v>612</v>
      </c>
      <c r="C19" t="s">
        <v>1220</v>
      </c>
      <c r="D19" t="s">
        <v>1175</v>
      </c>
      <c r="E19" t="s">
        <v>866</v>
      </c>
      <c r="F19" t="s">
        <v>1221</v>
      </c>
    </row>
    <row r="20" spans="1:6" ht="10.5" customHeight="1">
      <c r="A20" t="s">
        <v>612</v>
      </c>
      <c r="B20" t="s">
        <v>613</v>
      </c>
      <c r="C20" t="s">
        <v>614</v>
      </c>
      <c r="D20" t="s">
        <v>1222</v>
      </c>
      <c r="E20" t="s">
        <v>877</v>
      </c>
      <c r="F20" t="s">
        <v>1223</v>
      </c>
    </row>
    <row r="21" spans="1:6" ht="10.5" customHeight="1">
      <c r="A21" t="s">
        <v>612</v>
      </c>
      <c r="B21" t="s">
        <v>1224</v>
      </c>
      <c r="C21" t="s">
        <v>1225</v>
      </c>
      <c r="D21" t="s">
        <v>1177</v>
      </c>
      <c r="E21" t="s">
        <v>880</v>
      </c>
      <c r="F21" t="s">
        <v>1226</v>
      </c>
    </row>
    <row r="22" spans="1:6" ht="10.5" customHeight="1">
      <c r="A22" t="s">
        <v>612</v>
      </c>
      <c r="B22" t="s">
        <v>1227</v>
      </c>
      <c r="C22" t="s">
        <v>1228</v>
      </c>
      <c r="D22" t="s">
        <v>1177</v>
      </c>
      <c r="E22" t="s">
        <v>71</v>
      </c>
      <c r="F22" t="s">
        <v>1229</v>
      </c>
    </row>
    <row r="23" spans="1:6" ht="10.5" customHeight="1">
      <c r="A23" t="s">
        <v>612</v>
      </c>
      <c r="B23" t="s">
        <v>1230</v>
      </c>
      <c r="C23" t="s">
        <v>1231</v>
      </c>
      <c r="D23" t="s">
        <v>1177</v>
      </c>
      <c r="E23" t="s">
        <v>1232</v>
      </c>
      <c r="F23" t="s">
        <v>1233</v>
      </c>
    </row>
    <row r="24" spans="1:6" ht="10.5" customHeight="1">
      <c r="A24" t="s">
        <v>612</v>
      </c>
      <c r="B24" t="s">
        <v>1234</v>
      </c>
      <c r="C24" t="s">
        <v>1235</v>
      </c>
      <c r="D24" t="s">
        <v>1177</v>
      </c>
      <c r="E24" t="s">
        <v>986</v>
      </c>
      <c r="F24" t="s">
        <v>1236</v>
      </c>
    </row>
    <row r="25" spans="1:6" ht="10.5" customHeight="1">
      <c r="A25" t="s">
        <v>612</v>
      </c>
      <c r="B25" t="s">
        <v>1237</v>
      </c>
      <c r="C25" t="s">
        <v>1238</v>
      </c>
      <c r="D25" t="s">
        <v>1177</v>
      </c>
      <c r="E25" t="s">
        <v>820</v>
      </c>
      <c r="F25" t="s">
        <v>1239</v>
      </c>
    </row>
    <row r="26" spans="1:6" ht="10.5" customHeight="1">
      <c r="A26" t="s">
        <v>612</v>
      </c>
      <c r="B26" t="s">
        <v>1240</v>
      </c>
      <c r="C26" t="s">
        <v>1241</v>
      </c>
      <c r="D26" t="s">
        <v>1177</v>
      </c>
      <c r="E26" t="s">
        <v>907</v>
      </c>
      <c r="F26" t="s">
        <v>1242</v>
      </c>
    </row>
    <row r="27" spans="1:6" ht="10.5" customHeight="1">
      <c r="A27" t="s">
        <v>612</v>
      </c>
      <c r="B27" t="s">
        <v>1243</v>
      </c>
      <c r="C27" t="s">
        <v>1244</v>
      </c>
      <c r="D27" t="s">
        <v>1177</v>
      </c>
      <c r="E27" t="s">
        <v>802</v>
      </c>
      <c r="F27" t="s">
        <v>1245</v>
      </c>
    </row>
    <row r="28" spans="1:6" ht="10.5" customHeight="1">
      <c r="A28" t="s">
        <v>612</v>
      </c>
      <c r="B28" t="s">
        <v>1246</v>
      </c>
      <c r="C28" t="s">
        <v>1247</v>
      </c>
      <c r="D28" t="s">
        <v>1177</v>
      </c>
      <c r="E28" t="s">
        <v>623</v>
      </c>
      <c r="F28" t="s">
        <v>1248</v>
      </c>
    </row>
    <row r="29" spans="1:6" ht="10.5" customHeight="1">
      <c r="A29" t="s">
        <v>612</v>
      </c>
      <c r="B29" t="s">
        <v>1249</v>
      </c>
      <c r="C29" t="s">
        <v>1250</v>
      </c>
      <c r="D29" t="s">
        <v>1177</v>
      </c>
      <c r="E29" t="s">
        <v>594</v>
      </c>
      <c r="F29" t="s">
        <v>1251</v>
      </c>
    </row>
    <row r="30" spans="1:6" ht="10.5" customHeight="1">
      <c r="A30" t="s">
        <v>612</v>
      </c>
      <c r="B30" t="s">
        <v>1252</v>
      </c>
      <c r="C30" t="s">
        <v>1253</v>
      </c>
      <c r="D30" t="s">
        <v>1177</v>
      </c>
      <c r="E30" t="s">
        <v>662</v>
      </c>
      <c r="F30" t="s">
        <v>1254</v>
      </c>
    </row>
    <row r="31" spans="1:6" ht="10.5" customHeight="1">
      <c r="A31" t="s">
        <v>612</v>
      </c>
      <c r="B31" t="s">
        <v>1255</v>
      </c>
      <c r="C31" t="s">
        <v>1256</v>
      </c>
      <c r="D31" t="s">
        <v>1177</v>
      </c>
      <c r="E31" t="s">
        <v>652</v>
      </c>
      <c r="F31" t="s">
        <v>1257</v>
      </c>
    </row>
    <row r="32" spans="1:6" ht="10.5" customHeight="1">
      <c r="A32" t="s">
        <v>612</v>
      </c>
      <c r="B32" t="s">
        <v>1258</v>
      </c>
      <c r="C32" t="s">
        <v>1259</v>
      </c>
      <c r="D32" t="s">
        <v>1177</v>
      </c>
      <c r="E32" t="s">
        <v>605</v>
      </c>
      <c r="F32" t="s">
        <v>1260</v>
      </c>
    </row>
    <row r="33" spans="1:6" ht="10.5" customHeight="1">
      <c r="A33" t="s">
        <v>704</v>
      </c>
      <c r="B33" t="s">
        <v>1261</v>
      </c>
      <c r="C33" t="s">
        <v>1262</v>
      </c>
      <c r="D33" t="s">
        <v>1177</v>
      </c>
      <c r="E33" t="s">
        <v>686</v>
      </c>
      <c r="F33" t="s">
        <v>1263</v>
      </c>
    </row>
    <row r="34" spans="1:6" ht="10.5" customHeight="1">
      <c r="A34" t="s">
        <v>704</v>
      </c>
      <c r="B34" t="s">
        <v>704</v>
      </c>
      <c r="C34" t="s">
        <v>1264</v>
      </c>
      <c r="D34" t="s">
        <v>1175</v>
      </c>
      <c r="E34" t="s">
        <v>582</v>
      </c>
      <c r="F34" t="s">
        <v>1265</v>
      </c>
    </row>
    <row r="35" spans="1:6" ht="10.5" customHeight="1">
      <c r="A35" t="s">
        <v>704</v>
      </c>
      <c r="B35" t="s">
        <v>761</v>
      </c>
      <c r="C35" t="s">
        <v>762</v>
      </c>
      <c r="D35" t="s">
        <v>1222</v>
      </c>
      <c r="E35" t="s">
        <v>563</v>
      </c>
      <c r="F35" t="s">
        <v>1266</v>
      </c>
    </row>
    <row r="36" spans="1:6" ht="10.5" customHeight="1">
      <c r="A36" t="s">
        <v>704</v>
      </c>
      <c r="B36" t="s">
        <v>1267</v>
      </c>
      <c r="C36" t="s">
        <v>1268</v>
      </c>
      <c r="D36" t="s">
        <v>1177</v>
      </c>
      <c r="E36" t="s">
        <v>934</v>
      </c>
      <c r="F36" t="s">
        <v>1269</v>
      </c>
    </row>
    <row r="37" spans="1:6" ht="10.5" customHeight="1">
      <c r="A37" t="s">
        <v>704</v>
      </c>
      <c r="B37" t="s">
        <v>705</v>
      </c>
      <c r="C37" t="s">
        <v>706</v>
      </c>
      <c r="D37" t="s">
        <v>1222</v>
      </c>
      <c r="E37" t="s">
        <v>584</v>
      </c>
      <c r="F37" t="s">
        <v>1270</v>
      </c>
    </row>
    <row r="38" spans="1:6" ht="10.5" customHeight="1">
      <c r="A38" t="s">
        <v>704</v>
      </c>
      <c r="B38" t="s">
        <v>1271</v>
      </c>
      <c r="C38" t="s">
        <v>1272</v>
      </c>
      <c r="D38" t="s">
        <v>1177</v>
      </c>
      <c r="E38" t="s">
        <v>626</v>
      </c>
      <c r="F38" t="s">
        <v>1273</v>
      </c>
    </row>
    <row r="39" spans="1:6" ht="10.5" customHeight="1">
      <c r="A39" t="s">
        <v>704</v>
      </c>
      <c r="B39" t="s">
        <v>1274</v>
      </c>
      <c r="C39" t="s">
        <v>1275</v>
      </c>
      <c r="D39" t="s">
        <v>1177</v>
      </c>
      <c r="E39" t="s">
        <v>901</v>
      </c>
      <c r="F39" t="s">
        <v>1276</v>
      </c>
    </row>
    <row r="40" spans="1:6" ht="10.5" customHeight="1">
      <c r="A40" t="s">
        <v>704</v>
      </c>
      <c r="B40" t="s">
        <v>763</v>
      </c>
      <c r="C40" t="s">
        <v>764</v>
      </c>
      <c r="D40" t="s">
        <v>1177</v>
      </c>
      <c r="E40" t="s">
        <v>576</v>
      </c>
      <c r="F40" t="s">
        <v>1277</v>
      </c>
    </row>
    <row r="41" spans="1:6" ht="10.5" customHeight="1">
      <c r="A41" t="s">
        <v>704</v>
      </c>
      <c r="B41" t="s">
        <v>1278</v>
      </c>
      <c r="C41" t="s">
        <v>1279</v>
      </c>
      <c r="D41" t="s">
        <v>1177</v>
      </c>
    </row>
    <row r="42" spans="1:6" ht="10.5" customHeight="1">
      <c r="A42" t="s">
        <v>704</v>
      </c>
      <c r="B42" t="s">
        <v>765</v>
      </c>
      <c r="C42" t="s">
        <v>766</v>
      </c>
      <c r="D42" t="s">
        <v>1177</v>
      </c>
    </row>
    <row r="43" spans="1:6" ht="10.5" customHeight="1">
      <c r="A43" t="s">
        <v>704</v>
      </c>
      <c r="B43" t="s">
        <v>767</v>
      </c>
      <c r="C43" t="s">
        <v>768</v>
      </c>
      <c r="D43" t="s">
        <v>1177</v>
      </c>
    </row>
    <row r="44" spans="1:6" ht="10.5" customHeight="1">
      <c r="A44" t="s">
        <v>704</v>
      </c>
      <c r="B44" t="s">
        <v>1280</v>
      </c>
      <c r="C44" t="s">
        <v>1281</v>
      </c>
      <c r="D44" t="s">
        <v>1177</v>
      </c>
    </row>
    <row r="45" spans="1:6" ht="10.5" customHeight="1">
      <c r="A45" t="s">
        <v>704</v>
      </c>
      <c r="B45" t="s">
        <v>710</v>
      </c>
      <c r="C45" t="s">
        <v>711</v>
      </c>
      <c r="D45" t="s">
        <v>1222</v>
      </c>
    </row>
    <row r="46" spans="1:6" ht="10.5" customHeight="1">
      <c r="A46" t="s">
        <v>704</v>
      </c>
      <c r="B46" t="s">
        <v>1282</v>
      </c>
      <c r="C46" t="s">
        <v>1283</v>
      </c>
      <c r="D46" t="s">
        <v>1177</v>
      </c>
    </row>
    <row r="47" spans="1:6" ht="10.5" customHeight="1">
      <c r="A47" t="s">
        <v>704</v>
      </c>
      <c r="B47" t="s">
        <v>1284</v>
      </c>
      <c r="C47" t="s">
        <v>1285</v>
      </c>
      <c r="D47" t="s">
        <v>1177</v>
      </c>
    </row>
    <row r="48" spans="1:6" ht="10.5" customHeight="1">
      <c r="A48" t="s">
        <v>704</v>
      </c>
      <c r="B48" t="s">
        <v>1286</v>
      </c>
      <c r="C48" t="s">
        <v>1287</v>
      </c>
      <c r="D48" t="s">
        <v>1177</v>
      </c>
    </row>
    <row r="49" spans="1:4" ht="10.5" customHeight="1">
      <c r="A49" t="s">
        <v>704</v>
      </c>
      <c r="B49" t="s">
        <v>769</v>
      </c>
      <c r="C49" t="s">
        <v>770</v>
      </c>
      <c r="D49" t="s">
        <v>1177</v>
      </c>
    </row>
    <row r="50" spans="1:4" ht="10.5" customHeight="1">
      <c r="A50" t="s">
        <v>704</v>
      </c>
      <c r="B50" t="s">
        <v>1288</v>
      </c>
      <c r="C50" t="s">
        <v>1289</v>
      </c>
      <c r="D50" t="s">
        <v>1177</v>
      </c>
    </row>
    <row r="51" spans="1:4" ht="10.5" customHeight="1">
      <c r="A51" t="s">
        <v>704</v>
      </c>
      <c r="B51" t="s">
        <v>1290</v>
      </c>
      <c r="C51" t="s">
        <v>1291</v>
      </c>
      <c r="D51" t="s">
        <v>1177</v>
      </c>
    </row>
    <row r="52" spans="1:4" ht="10.5" customHeight="1">
      <c r="A52" t="s">
        <v>632</v>
      </c>
      <c r="B52" t="s">
        <v>1292</v>
      </c>
      <c r="C52" t="s">
        <v>1293</v>
      </c>
      <c r="D52" t="s">
        <v>1177</v>
      </c>
    </row>
    <row r="53" spans="1:4" ht="10.5" customHeight="1">
      <c r="A53" t="s">
        <v>632</v>
      </c>
      <c r="B53" t="s">
        <v>1294</v>
      </c>
      <c r="C53" t="s">
        <v>1295</v>
      </c>
      <c r="D53" t="s">
        <v>1177</v>
      </c>
    </row>
    <row r="54" spans="1:4" ht="10.5" customHeight="1">
      <c r="A54" t="s">
        <v>632</v>
      </c>
      <c r="B54" t="s">
        <v>1296</v>
      </c>
      <c r="C54" t="s">
        <v>1297</v>
      </c>
      <c r="D54" t="s">
        <v>1177</v>
      </c>
    </row>
    <row r="55" spans="1:4" ht="10.5" customHeight="1">
      <c r="A55" t="s">
        <v>632</v>
      </c>
      <c r="B55" t="s">
        <v>632</v>
      </c>
      <c r="C55" t="s">
        <v>1298</v>
      </c>
      <c r="D55" t="s">
        <v>1175</v>
      </c>
    </row>
    <row r="56" spans="1:4" ht="10.5" customHeight="1">
      <c r="A56" t="s">
        <v>632</v>
      </c>
      <c r="B56" t="s">
        <v>633</v>
      </c>
      <c r="C56" t="s">
        <v>634</v>
      </c>
      <c r="D56" t="s">
        <v>1222</v>
      </c>
    </row>
    <row r="57" spans="1:4" ht="10.5" customHeight="1">
      <c r="A57" t="s">
        <v>632</v>
      </c>
      <c r="B57" t="s">
        <v>1299</v>
      </c>
      <c r="C57" t="s">
        <v>1300</v>
      </c>
      <c r="D57" t="s">
        <v>1177</v>
      </c>
    </row>
    <row r="58" spans="1:4" ht="10.5" customHeight="1">
      <c r="A58" t="s">
        <v>632</v>
      </c>
      <c r="B58" t="s">
        <v>1301</v>
      </c>
      <c r="C58" t="s">
        <v>1302</v>
      </c>
      <c r="D58" t="s">
        <v>1177</v>
      </c>
    </row>
    <row r="59" spans="1:4" ht="10.5" customHeight="1">
      <c r="A59" t="s">
        <v>632</v>
      </c>
      <c r="B59" t="s">
        <v>1303</v>
      </c>
      <c r="C59" t="s">
        <v>1304</v>
      </c>
      <c r="D59" t="s">
        <v>1177</v>
      </c>
    </row>
    <row r="60" spans="1:4" ht="10.5" customHeight="1">
      <c r="A60" t="s">
        <v>632</v>
      </c>
      <c r="B60" t="s">
        <v>1305</v>
      </c>
      <c r="C60" t="s">
        <v>1306</v>
      </c>
      <c r="D60" t="s">
        <v>1177</v>
      </c>
    </row>
    <row r="61" spans="1:4" ht="10.5" customHeight="1">
      <c r="A61" t="s">
        <v>632</v>
      </c>
      <c r="B61" t="s">
        <v>1307</v>
      </c>
      <c r="C61" t="s">
        <v>1308</v>
      </c>
      <c r="D61" t="s">
        <v>1177</v>
      </c>
    </row>
    <row r="62" spans="1:4" ht="10.5" customHeight="1">
      <c r="A62" t="s">
        <v>632</v>
      </c>
      <c r="B62" t="s">
        <v>1309</v>
      </c>
      <c r="C62" t="s">
        <v>1310</v>
      </c>
      <c r="D62" t="s">
        <v>1177</v>
      </c>
    </row>
    <row r="63" spans="1:4" ht="10.5" customHeight="1">
      <c r="A63" t="s">
        <v>632</v>
      </c>
      <c r="B63" t="s">
        <v>1311</v>
      </c>
      <c r="C63" t="s">
        <v>1312</v>
      </c>
      <c r="D63" t="s">
        <v>1177</v>
      </c>
    </row>
    <row r="64" spans="1:4" ht="10.5" customHeight="1">
      <c r="A64" t="s">
        <v>721</v>
      </c>
      <c r="B64" t="s">
        <v>1313</v>
      </c>
      <c r="C64" t="s">
        <v>1314</v>
      </c>
      <c r="D64" t="s">
        <v>1177</v>
      </c>
    </row>
    <row r="65" spans="1:4" ht="10.5" customHeight="1">
      <c r="A65" t="s">
        <v>721</v>
      </c>
      <c r="B65" t="s">
        <v>1315</v>
      </c>
      <c r="C65" t="s">
        <v>1316</v>
      </c>
      <c r="D65" t="s">
        <v>1177</v>
      </c>
    </row>
    <row r="66" spans="1:4" ht="10.5" customHeight="1">
      <c r="A66" t="s">
        <v>721</v>
      </c>
      <c r="B66" t="s">
        <v>1317</v>
      </c>
      <c r="C66" t="s">
        <v>1318</v>
      </c>
      <c r="D66" t="s">
        <v>1177</v>
      </c>
    </row>
    <row r="67" spans="1:4" ht="10.5" customHeight="1">
      <c r="A67" t="s">
        <v>721</v>
      </c>
      <c r="B67" t="s">
        <v>1319</v>
      </c>
      <c r="C67" t="s">
        <v>1320</v>
      </c>
      <c r="D67" t="s">
        <v>1177</v>
      </c>
    </row>
    <row r="68" spans="1:4" ht="10.5" customHeight="1">
      <c r="A68" t="s">
        <v>721</v>
      </c>
      <c r="B68" t="s">
        <v>721</v>
      </c>
      <c r="C68" t="s">
        <v>1321</v>
      </c>
      <c r="D68" t="s">
        <v>1175</v>
      </c>
    </row>
    <row r="69" spans="1:4" ht="10.5" customHeight="1">
      <c r="A69" t="s">
        <v>721</v>
      </c>
      <c r="B69" t="s">
        <v>1322</v>
      </c>
      <c r="C69" t="s">
        <v>1323</v>
      </c>
      <c r="D69" t="s">
        <v>1177</v>
      </c>
    </row>
    <row r="70" spans="1:4" ht="10.5" customHeight="1">
      <c r="A70" t="s">
        <v>721</v>
      </c>
      <c r="B70" t="s">
        <v>1324</v>
      </c>
      <c r="C70" t="s">
        <v>1325</v>
      </c>
      <c r="D70" t="s">
        <v>1177</v>
      </c>
    </row>
    <row r="71" spans="1:4" ht="10.5" customHeight="1">
      <c r="A71" t="s">
        <v>721</v>
      </c>
      <c r="B71" t="s">
        <v>1326</v>
      </c>
      <c r="C71" t="s">
        <v>1327</v>
      </c>
      <c r="D71" t="s">
        <v>1177</v>
      </c>
    </row>
    <row r="72" spans="1:4" ht="10.5" customHeight="1">
      <c r="A72" t="s">
        <v>721</v>
      </c>
      <c r="B72" t="s">
        <v>1286</v>
      </c>
      <c r="C72" t="s">
        <v>1328</v>
      </c>
      <c r="D72" t="s">
        <v>1177</v>
      </c>
    </row>
    <row r="73" spans="1:4" ht="10.5" customHeight="1">
      <c r="A73" t="s">
        <v>721</v>
      </c>
      <c r="B73" t="s">
        <v>1329</v>
      </c>
      <c r="C73" t="s">
        <v>1330</v>
      </c>
      <c r="D73" t="s">
        <v>1177</v>
      </c>
    </row>
    <row r="74" spans="1:4" ht="10.5" customHeight="1">
      <c r="A74" t="s">
        <v>721</v>
      </c>
      <c r="B74" t="s">
        <v>1331</v>
      </c>
      <c r="C74" t="s">
        <v>1332</v>
      </c>
      <c r="D74" t="s">
        <v>1177</v>
      </c>
    </row>
    <row r="75" spans="1:4" ht="10.5" customHeight="1">
      <c r="A75" t="s">
        <v>721</v>
      </c>
      <c r="B75" t="s">
        <v>1333</v>
      </c>
      <c r="C75" t="s">
        <v>1334</v>
      </c>
      <c r="D75" t="s">
        <v>1177</v>
      </c>
    </row>
    <row r="76" spans="1:4" ht="10.5" customHeight="1">
      <c r="A76" t="s">
        <v>721</v>
      </c>
      <c r="B76" t="s">
        <v>1335</v>
      </c>
      <c r="C76" t="s">
        <v>1336</v>
      </c>
      <c r="D76" t="s">
        <v>1177</v>
      </c>
    </row>
    <row r="77" spans="1:4" ht="10.5" customHeight="1">
      <c r="A77" t="s">
        <v>721</v>
      </c>
      <c r="B77" t="s">
        <v>1337</v>
      </c>
      <c r="C77" t="s">
        <v>1338</v>
      </c>
      <c r="D77" t="s">
        <v>1177</v>
      </c>
    </row>
    <row r="78" spans="1:4" ht="10.5" customHeight="1">
      <c r="A78" t="s">
        <v>721</v>
      </c>
      <c r="B78" t="s">
        <v>722</v>
      </c>
      <c r="C78" t="s">
        <v>723</v>
      </c>
      <c r="D78" t="s">
        <v>1339</v>
      </c>
    </row>
    <row r="79" spans="1:4" ht="10.5" customHeight="1">
      <c r="A79" t="s">
        <v>728</v>
      </c>
      <c r="B79" t="s">
        <v>1340</v>
      </c>
      <c r="C79" t="s">
        <v>1341</v>
      </c>
      <c r="D79" t="s">
        <v>1177</v>
      </c>
    </row>
    <row r="80" spans="1:4" ht="10.5" customHeight="1">
      <c r="A80" t="s">
        <v>728</v>
      </c>
      <c r="B80" t="s">
        <v>1296</v>
      </c>
      <c r="C80" t="s">
        <v>1342</v>
      </c>
      <c r="D80" t="s">
        <v>1177</v>
      </c>
    </row>
    <row r="81" spans="1:4" ht="10.5" customHeight="1">
      <c r="A81" t="s">
        <v>728</v>
      </c>
      <c r="B81" t="s">
        <v>1343</v>
      </c>
      <c r="C81" t="s">
        <v>1344</v>
      </c>
      <c r="D81" t="s">
        <v>1177</v>
      </c>
    </row>
    <row r="82" spans="1:4" ht="10.5" customHeight="1">
      <c r="A82" t="s">
        <v>728</v>
      </c>
      <c r="B82" t="s">
        <v>1345</v>
      </c>
      <c r="C82" t="s">
        <v>1346</v>
      </c>
      <c r="D82" t="s">
        <v>1177</v>
      </c>
    </row>
    <row r="83" spans="1:4" ht="10.5" customHeight="1">
      <c r="A83" t="s">
        <v>728</v>
      </c>
      <c r="B83" t="s">
        <v>1347</v>
      </c>
      <c r="C83" t="s">
        <v>1348</v>
      </c>
      <c r="D83" t="s">
        <v>1177</v>
      </c>
    </row>
    <row r="84" spans="1:4" ht="10.5" customHeight="1">
      <c r="A84" t="s">
        <v>728</v>
      </c>
      <c r="B84" t="s">
        <v>1349</v>
      </c>
      <c r="C84" t="s">
        <v>1350</v>
      </c>
      <c r="D84" t="s">
        <v>1177</v>
      </c>
    </row>
    <row r="85" spans="1:4" ht="10.5" customHeight="1">
      <c r="A85" t="s">
        <v>728</v>
      </c>
      <c r="B85" t="s">
        <v>728</v>
      </c>
      <c r="C85" t="s">
        <v>1351</v>
      </c>
      <c r="D85" t="s">
        <v>1175</v>
      </c>
    </row>
    <row r="86" spans="1:4" ht="10.5" customHeight="1">
      <c r="A86" t="s">
        <v>728</v>
      </c>
      <c r="B86" t="s">
        <v>729</v>
      </c>
      <c r="C86" t="s">
        <v>730</v>
      </c>
      <c r="D86" t="s">
        <v>1222</v>
      </c>
    </row>
    <row r="87" spans="1:4" ht="10.5" customHeight="1">
      <c r="A87" t="s">
        <v>728</v>
      </c>
      <c r="B87" t="s">
        <v>1352</v>
      </c>
      <c r="C87" t="s">
        <v>1353</v>
      </c>
      <c r="D87" t="s">
        <v>1177</v>
      </c>
    </row>
    <row r="88" spans="1:4" ht="10.5" customHeight="1">
      <c r="A88" t="s">
        <v>728</v>
      </c>
      <c r="B88" t="s">
        <v>1354</v>
      </c>
      <c r="C88" t="s">
        <v>1355</v>
      </c>
      <c r="D88" t="s">
        <v>1177</v>
      </c>
    </row>
    <row r="89" spans="1:4" ht="10.5" customHeight="1">
      <c r="A89" t="s">
        <v>728</v>
      </c>
      <c r="B89" t="s">
        <v>1356</v>
      </c>
      <c r="C89" t="s">
        <v>1357</v>
      </c>
      <c r="D89" t="s">
        <v>1177</v>
      </c>
    </row>
    <row r="90" spans="1:4" ht="10.5" customHeight="1">
      <c r="A90" t="s">
        <v>728</v>
      </c>
      <c r="B90" t="s">
        <v>1358</v>
      </c>
      <c r="C90" t="s">
        <v>1359</v>
      </c>
      <c r="D90" t="s">
        <v>1177</v>
      </c>
    </row>
    <row r="91" spans="1:4" ht="10.5" customHeight="1">
      <c r="A91" t="s">
        <v>728</v>
      </c>
      <c r="B91" t="s">
        <v>1360</v>
      </c>
      <c r="C91" t="s">
        <v>1361</v>
      </c>
      <c r="D91" t="s">
        <v>1177</v>
      </c>
    </row>
    <row r="92" spans="1:4" ht="10.5" customHeight="1">
      <c r="A92" t="s">
        <v>728</v>
      </c>
      <c r="B92" t="s">
        <v>1362</v>
      </c>
      <c r="C92" t="s">
        <v>1363</v>
      </c>
      <c r="D92" t="s">
        <v>1177</v>
      </c>
    </row>
    <row r="93" spans="1:4" ht="10.5" customHeight="1">
      <c r="A93" t="s">
        <v>728</v>
      </c>
      <c r="B93" t="s">
        <v>1364</v>
      </c>
      <c r="C93" t="s">
        <v>1365</v>
      </c>
      <c r="D93" t="s">
        <v>1177</v>
      </c>
    </row>
    <row r="94" spans="1:4" ht="10.5" customHeight="1">
      <c r="A94" t="s">
        <v>728</v>
      </c>
      <c r="B94" t="s">
        <v>1366</v>
      </c>
      <c r="C94" t="s">
        <v>1367</v>
      </c>
      <c r="D94" t="s">
        <v>1177</v>
      </c>
    </row>
    <row r="95" spans="1:4" ht="10.5" customHeight="1">
      <c r="A95" t="s">
        <v>835</v>
      </c>
      <c r="B95" t="s">
        <v>1217</v>
      </c>
      <c r="C95" t="s">
        <v>1368</v>
      </c>
      <c r="D95" t="s">
        <v>1177</v>
      </c>
    </row>
    <row r="96" spans="1:4" ht="10.5" customHeight="1">
      <c r="A96" t="s">
        <v>835</v>
      </c>
      <c r="B96" t="s">
        <v>846</v>
      </c>
      <c r="C96" t="s">
        <v>847</v>
      </c>
      <c r="D96" t="s">
        <v>1177</v>
      </c>
    </row>
    <row r="97" spans="1:4" ht="10.5" customHeight="1">
      <c r="A97" t="s">
        <v>835</v>
      </c>
      <c r="B97" t="s">
        <v>1369</v>
      </c>
      <c r="C97" t="s">
        <v>1370</v>
      </c>
      <c r="D97" t="s">
        <v>1177</v>
      </c>
    </row>
    <row r="98" spans="1:4" ht="10.5" customHeight="1">
      <c r="A98" t="s">
        <v>835</v>
      </c>
      <c r="B98" t="s">
        <v>1371</v>
      </c>
      <c r="C98" t="s">
        <v>1372</v>
      </c>
      <c r="D98" t="s">
        <v>1177</v>
      </c>
    </row>
    <row r="99" spans="1:4" ht="10.5" customHeight="1">
      <c r="A99" t="s">
        <v>835</v>
      </c>
      <c r="B99" t="s">
        <v>835</v>
      </c>
      <c r="C99" t="s">
        <v>1373</v>
      </c>
      <c r="D99" t="s">
        <v>1175</v>
      </c>
    </row>
    <row r="100" spans="1:4" ht="10.5" customHeight="1">
      <c r="A100" t="s">
        <v>835</v>
      </c>
      <c r="B100" t="s">
        <v>1109</v>
      </c>
      <c r="C100" t="s">
        <v>1110</v>
      </c>
      <c r="D100" t="s">
        <v>1339</v>
      </c>
    </row>
    <row r="101" spans="1:4" ht="10.5" customHeight="1">
      <c r="A101" t="s">
        <v>835</v>
      </c>
      <c r="B101" t="s">
        <v>848</v>
      </c>
      <c r="C101" t="s">
        <v>849</v>
      </c>
      <c r="D101" t="s">
        <v>1177</v>
      </c>
    </row>
    <row r="102" spans="1:4" ht="10.5" customHeight="1">
      <c r="A102" t="s">
        <v>835</v>
      </c>
      <c r="B102" t="s">
        <v>836</v>
      </c>
      <c r="C102" t="s">
        <v>837</v>
      </c>
      <c r="D102" t="s">
        <v>1222</v>
      </c>
    </row>
    <row r="103" spans="1:4" ht="10.5" customHeight="1">
      <c r="A103" t="s">
        <v>835</v>
      </c>
      <c r="B103" t="s">
        <v>850</v>
      </c>
      <c r="C103" t="s">
        <v>851</v>
      </c>
      <c r="D103" t="s">
        <v>1222</v>
      </c>
    </row>
    <row r="104" spans="1:4" ht="10.5" customHeight="1">
      <c r="A104" t="s">
        <v>835</v>
      </c>
      <c r="B104" t="s">
        <v>1374</v>
      </c>
      <c r="C104" t="s">
        <v>1375</v>
      </c>
      <c r="D104" t="s">
        <v>1222</v>
      </c>
    </row>
    <row r="105" spans="1:4" ht="10.5" customHeight="1">
      <c r="A105" t="s">
        <v>835</v>
      </c>
      <c r="B105" t="s">
        <v>1376</v>
      </c>
      <c r="C105" t="s">
        <v>1377</v>
      </c>
      <c r="D105" t="s">
        <v>1177</v>
      </c>
    </row>
    <row r="106" spans="1:4" ht="10.5" customHeight="1">
      <c r="A106" t="s">
        <v>835</v>
      </c>
      <c r="B106" t="s">
        <v>1378</v>
      </c>
      <c r="C106" t="s">
        <v>1379</v>
      </c>
      <c r="D106" t="s">
        <v>1177</v>
      </c>
    </row>
    <row r="107" spans="1:4" ht="10.5" customHeight="1">
      <c r="A107" t="s">
        <v>835</v>
      </c>
      <c r="B107" t="s">
        <v>1380</v>
      </c>
      <c r="C107" t="s">
        <v>1381</v>
      </c>
      <c r="D107" t="s">
        <v>1177</v>
      </c>
    </row>
    <row r="108" spans="1:4" ht="10.5" customHeight="1">
      <c r="A108" t="s">
        <v>835</v>
      </c>
      <c r="B108" t="s">
        <v>1382</v>
      </c>
      <c r="C108" t="s">
        <v>1383</v>
      </c>
      <c r="D108" t="s">
        <v>1177</v>
      </c>
    </row>
    <row r="109" spans="1:4" ht="10.5" customHeight="1">
      <c r="A109" t="s">
        <v>645</v>
      </c>
      <c r="B109" t="s">
        <v>1384</v>
      </c>
      <c r="C109" t="s">
        <v>1385</v>
      </c>
      <c r="D109" t="s">
        <v>1177</v>
      </c>
    </row>
    <row r="110" spans="1:4" ht="10.5" customHeight="1">
      <c r="A110" t="s">
        <v>645</v>
      </c>
      <c r="B110" t="s">
        <v>1217</v>
      </c>
      <c r="C110" t="s">
        <v>1386</v>
      </c>
      <c r="D110" t="s">
        <v>1177</v>
      </c>
    </row>
    <row r="111" spans="1:4" ht="10.5" customHeight="1">
      <c r="A111" t="s">
        <v>645</v>
      </c>
      <c r="B111" t="s">
        <v>1387</v>
      </c>
      <c r="C111" t="s">
        <v>1388</v>
      </c>
      <c r="D111" t="s">
        <v>1177</v>
      </c>
    </row>
    <row r="112" spans="1:4" ht="10.5" customHeight="1">
      <c r="A112" t="s">
        <v>645</v>
      </c>
      <c r="B112" t="s">
        <v>645</v>
      </c>
      <c r="C112" t="s">
        <v>1389</v>
      </c>
      <c r="D112" t="s">
        <v>1175</v>
      </c>
    </row>
    <row r="113" spans="1:4" ht="10.5" customHeight="1">
      <c r="A113" t="s">
        <v>645</v>
      </c>
      <c r="B113" t="s">
        <v>809</v>
      </c>
      <c r="C113" t="s">
        <v>810</v>
      </c>
      <c r="D113" t="s">
        <v>1222</v>
      </c>
    </row>
    <row r="114" spans="1:4" ht="10.5" customHeight="1">
      <c r="A114" t="s">
        <v>645</v>
      </c>
      <c r="B114" t="s">
        <v>646</v>
      </c>
      <c r="C114" t="s">
        <v>647</v>
      </c>
      <c r="D114" t="s">
        <v>1177</v>
      </c>
    </row>
    <row r="115" spans="1:4" ht="10.5" customHeight="1">
      <c r="A115" t="s">
        <v>645</v>
      </c>
      <c r="B115" t="s">
        <v>1390</v>
      </c>
      <c r="C115" t="s">
        <v>1391</v>
      </c>
      <c r="D115" t="s">
        <v>1177</v>
      </c>
    </row>
    <row r="116" spans="1:4" ht="10.5" customHeight="1">
      <c r="A116" t="s">
        <v>645</v>
      </c>
      <c r="B116" t="s">
        <v>1392</v>
      </c>
      <c r="C116" t="s">
        <v>1393</v>
      </c>
      <c r="D116" t="s">
        <v>1177</v>
      </c>
    </row>
    <row r="117" spans="1:4" ht="10.5" customHeight="1">
      <c r="A117" t="s">
        <v>645</v>
      </c>
      <c r="B117" t="s">
        <v>855</v>
      </c>
      <c r="C117" t="s">
        <v>856</v>
      </c>
      <c r="D117" t="s">
        <v>1177</v>
      </c>
    </row>
    <row r="118" spans="1:4" ht="10.5" customHeight="1">
      <c r="A118" t="s">
        <v>645</v>
      </c>
      <c r="B118" t="s">
        <v>860</v>
      </c>
      <c r="C118" t="s">
        <v>861</v>
      </c>
      <c r="D118" t="s">
        <v>1177</v>
      </c>
    </row>
    <row r="119" spans="1:4" ht="10.5" customHeight="1">
      <c r="A119" t="s">
        <v>645</v>
      </c>
      <c r="B119" t="s">
        <v>1394</v>
      </c>
      <c r="C119" t="s">
        <v>1395</v>
      </c>
      <c r="D119" t="s">
        <v>1177</v>
      </c>
    </row>
    <row r="120" spans="1:4" ht="10.5" customHeight="1">
      <c r="A120" t="s">
        <v>645</v>
      </c>
      <c r="B120" t="s">
        <v>1396</v>
      </c>
      <c r="C120" t="s">
        <v>1397</v>
      </c>
      <c r="D120" t="s">
        <v>1177</v>
      </c>
    </row>
    <row r="121" spans="1:4" ht="10.5" customHeight="1">
      <c r="A121" t="s">
        <v>645</v>
      </c>
      <c r="B121" t="s">
        <v>1398</v>
      </c>
      <c r="C121" t="s">
        <v>1399</v>
      </c>
      <c r="D121" t="s">
        <v>1177</v>
      </c>
    </row>
    <row r="122" spans="1:4" ht="10.5" customHeight="1">
      <c r="A122" t="s">
        <v>645</v>
      </c>
      <c r="B122" t="s">
        <v>1400</v>
      </c>
      <c r="C122" t="s">
        <v>1401</v>
      </c>
      <c r="D122" t="s">
        <v>1177</v>
      </c>
    </row>
    <row r="123" spans="1:4" ht="10.5" customHeight="1">
      <c r="A123" t="s">
        <v>645</v>
      </c>
      <c r="B123" t="s">
        <v>1402</v>
      </c>
      <c r="C123" t="s">
        <v>1403</v>
      </c>
      <c r="D123" t="s">
        <v>1177</v>
      </c>
    </row>
    <row r="124" spans="1:4" ht="10.5" customHeight="1">
      <c r="A124" t="s">
        <v>745</v>
      </c>
      <c r="B124" t="s">
        <v>746</v>
      </c>
      <c r="C124" t="s">
        <v>747</v>
      </c>
      <c r="D124" t="s">
        <v>1177</v>
      </c>
    </row>
    <row r="125" spans="1:4" ht="10.5" customHeight="1">
      <c r="A125" t="s">
        <v>745</v>
      </c>
      <c r="B125" t="s">
        <v>1404</v>
      </c>
      <c r="C125" t="s">
        <v>1405</v>
      </c>
      <c r="D125" t="s">
        <v>1177</v>
      </c>
    </row>
    <row r="126" spans="1:4" ht="10.5" customHeight="1">
      <c r="A126" t="s">
        <v>745</v>
      </c>
      <c r="B126" t="s">
        <v>1406</v>
      </c>
      <c r="C126" t="s">
        <v>1407</v>
      </c>
      <c r="D126" t="s">
        <v>1177</v>
      </c>
    </row>
    <row r="127" spans="1:4" ht="10.5" customHeight="1">
      <c r="A127" t="s">
        <v>745</v>
      </c>
      <c r="B127" t="s">
        <v>1408</v>
      </c>
      <c r="C127" t="s">
        <v>1409</v>
      </c>
      <c r="D127" t="s">
        <v>1177</v>
      </c>
    </row>
    <row r="128" spans="1:4" ht="10.5" customHeight="1">
      <c r="A128" t="s">
        <v>745</v>
      </c>
      <c r="B128" t="s">
        <v>814</v>
      </c>
      <c r="C128" t="s">
        <v>815</v>
      </c>
      <c r="D128" t="s">
        <v>1177</v>
      </c>
    </row>
    <row r="129" spans="1:4" ht="10.5" customHeight="1">
      <c r="A129" t="s">
        <v>745</v>
      </c>
      <c r="B129" t="s">
        <v>745</v>
      </c>
      <c r="C129" t="s">
        <v>1410</v>
      </c>
      <c r="D129" t="s">
        <v>1175</v>
      </c>
    </row>
    <row r="130" spans="1:4" ht="10.5" customHeight="1">
      <c r="A130" t="s">
        <v>745</v>
      </c>
      <c r="B130" t="s">
        <v>826</v>
      </c>
      <c r="C130" t="s">
        <v>827</v>
      </c>
      <c r="D130" t="s">
        <v>1339</v>
      </c>
    </row>
    <row r="131" spans="1:4" ht="10.5" customHeight="1">
      <c r="A131" t="s">
        <v>745</v>
      </c>
      <c r="B131" t="s">
        <v>1411</v>
      </c>
      <c r="C131" t="s">
        <v>1412</v>
      </c>
      <c r="D131" t="s">
        <v>1177</v>
      </c>
    </row>
    <row r="132" spans="1:4" ht="10.5" customHeight="1">
      <c r="A132" t="s">
        <v>745</v>
      </c>
      <c r="B132" t="s">
        <v>855</v>
      </c>
      <c r="C132" t="s">
        <v>1002</v>
      </c>
      <c r="D132" t="s">
        <v>1177</v>
      </c>
    </row>
    <row r="133" spans="1:4" ht="10.5" customHeight="1">
      <c r="A133" t="s">
        <v>745</v>
      </c>
      <c r="B133" t="s">
        <v>1413</v>
      </c>
      <c r="C133" t="s">
        <v>1414</v>
      </c>
      <c r="D133" t="s">
        <v>1177</v>
      </c>
    </row>
    <row r="134" spans="1:4" ht="10.5" customHeight="1">
      <c r="A134" t="s">
        <v>745</v>
      </c>
      <c r="B134" t="s">
        <v>1415</v>
      </c>
      <c r="C134" t="s">
        <v>1416</v>
      </c>
      <c r="D134" t="s">
        <v>1177</v>
      </c>
    </row>
    <row r="135" spans="1:4" ht="10.5" customHeight="1">
      <c r="A135" t="s">
        <v>745</v>
      </c>
      <c r="B135" t="s">
        <v>1249</v>
      </c>
      <c r="C135" t="s">
        <v>1417</v>
      </c>
      <c r="D135" t="s">
        <v>1177</v>
      </c>
    </row>
    <row r="136" spans="1:4" ht="10.5" customHeight="1">
      <c r="A136" t="s">
        <v>745</v>
      </c>
      <c r="B136" t="s">
        <v>1418</v>
      </c>
      <c r="C136" t="s">
        <v>1419</v>
      </c>
      <c r="D136" t="s">
        <v>1177</v>
      </c>
    </row>
    <row r="137" spans="1:4" ht="10.5" customHeight="1">
      <c r="A137" t="s">
        <v>745</v>
      </c>
      <c r="B137" t="s">
        <v>1079</v>
      </c>
      <c r="C137" t="s">
        <v>1151</v>
      </c>
      <c r="D137" t="s">
        <v>1177</v>
      </c>
    </row>
    <row r="138" spans="1:4" ht="10.5" customHeight="1">
      <c r="A138" t="s">
        <v>752</v>
      </c>
      <c r="B138" t="s">
        <v>1420</v>
      </c>
      <c r="C138" t="s">
        <v>1421</v>
      </c>
      <c r="D138" t="s">
        <v>1177</v>
      </c>
    </row>
    <row r="139" spans="1:4" ht="10.5" customHeight="1">
      <c r="A139" t="s">
        <v>752</v>
      </c>
      <c r="B139" t="s">
        <v>1422</v>
      </c>
      <c r="C139" t="s">
        <v>1423</v>
      </c>
      <c r="D139" t="s">
        <v>1177</v>
      </c>
    </row>
    <row r="140" spans="1:4" ht="10.5" customHeight="1">
      <c r="A140" t="s">
        <v>752</v>
      </c>
      <c r="B140" t="s">
        <v>1371</v>
      </c>
      <c r="C140" t="s">
        <v>1424</v>
      </c>
      <c r="D140" t="s">
        <v>1177</v>
      </c>
    </row>
    <row r="141" spans="1:4" ht="10.5" customHeight="1">
      <c r="A141" t="s">
        <v>752</v>
      </c>
      <c r="B141" t="s">
        <v>1425</v>
      </c>
      <c r="C141" t="s">
        <v>1426</v>
      </c>
      <c r="D141" t="s">
        <v>1177</v>
      </c>
    </row>
    <row r="142" spans="1:4" ht="10.5" customHeight="1">
      <c r="A142" t="s">
        <v>752</v>
      </c>
      <c r="B142" t="s">
        <v>1427</v>
      </c>
      <c r="C142" t="s">
        <v>1428</v>
      </c>
      <c r="D142" t="s">
        <v>1177</v>
      </c>
    </row>
    <row r="143" spans="1:4" ht="10.5" customHeight="1">
      <c r="A143" t="s">
        <v>752</v>
      </c>
      <c r="B143" t="s">
        <v>752</v>
      </c>
      <c r="C143" t="s">
        <v>1429</v>
      </c>
      <c r="D143" t="s">
        <v>1175</v>
      </c>
    </row>
    <row r="144" spans="1:4" ht="10.5" customHeight="1">
      <c r="A144" t="s">
        <v>752</v>
      </c>
      <c r="B144" t="s">
        <v>1430</v>
      </c>
      <c r="C144" t="s">
        <v>1431</v>
      </c>
      <c r="D144" t="s">
        <v>1177</v>
      </c>
    </row>
    <row r="145" spans="1:4" ht="10.5" customHeight="1">
      <c r="A145" t="s">
        <v>752</v>
      </c>
      <c r="B145" t="s">
        <v>1152</v>
      </c>
      <c r="C145" t="s">
        <v>1153</v>
      </c>
      <c r="D145" t="s">
        <v>1177</v>
      </c>
    </row>
    <row r="146" spans="1:4" ht="10.5" customHeight="1">
      <c r="A146" t="s">
        <v>752</v>
      </c>
      <c r="B146" t="s">
        <v>753</v>
      </c>
      <c r="C146" t="s">
        <v>754</v>
      </c>
      <c r="D146" t="s">
        <v>1177</v>
      </c>
    </row>
    <row r="147" spans="1:4" ht="10.5" customHeight="1">
      <c r="A147" t="s">
        <v>752</v>
      </c>
      <c r="B147" t="s">
        <v>1380</v>
      </c>
      <c r="C147" t="s">
        <v>1432</v>
      </c>
      <c r="D147" t="s">
        <v>1177</v>
      </c>
    </row>
    <row r="148" spans="1:4" ht="10.5" customHeight="1">
      <c r="A148" t="s">
        <v>752</v>
      </c>
      <c r="B148" t="s">
        <v>926</v>
      </c>
      <c r="C148" t="s">
        <v>927</v>
      </c>
      <c r="D148" t="s">
        <v>1339</v>
      </c>
    </row>
    <row r="149" spans="1:4" ht="10.5" customHeight="1">
      <c r="A149" t="s">
        <v>752</v>
      </c>
      <c r="B149" t="s">
        <v>1433</v>
      </c>
      <c r="C149" t="s">
        <v>1434</v>
      </c>
      <c r="D149" t="s">
        <v>1177</v>
      </c>
    </row>
    <row r="150" spans="1:4" ht="10.5" customHeight="1">
      <c r="A150" t="s">
        <v>752</v>
      </c>
      <c r="B150" t="s">
        <v>928</v>
      </c>
      <c r="C150" t="s">
        <v>929</v>
      </c>
      <c r="D150" t="s">
        <v>1177</v>
      </c>
    </row>
    <row r="151" spans="1:4" ht="10.5" customHeight="1">
      <c r="A151" t="s">
        <v>752</v>
      </c>
      <c r="B151" t="s">
        <v>1435</v>
      </c>
      <c r="C151" t="s">
        <v>1436</v>
      </c>
      <c r="D151" t="s">
        <v>1177</v>
      </c>
    </row>
    <row r="152" spans="1:4" ht="10.5" customHeight="1">
      <c r="A152" t="s">
        <v>752</v>
      </c>
      <c r="B152" t="s">
        <v>1437</v>
      </c>
      <c r="C152" t="s">
        <v>1438</v>
      </c>
      <c r="D152" t="s">
        <v>1177</v>
      </c>
    </row>
    <row r="153" spans="1:4" ht="10.5" customHeight="1">
      <c r="A153" t="s">
        <v>752</v>
      </c>
      <c r="B153" t="s">
        <v>1360</v>
      </c>
      <c r="C153" t="s">
        <v>1439</v>
      </c>
      <c r="D153" t="s">
        <v>1177</v>
      </c>
    </row>
    <row r="154" spans="1:4" ht="10.5" customHeight="1">
      <c r="A154" t="s">
        <v>752</v>
      </c>
      <c r="B154" t="s">
        <v>1362</v>
      </c>
      <c r="C154" t="s">
        <v>1440</v>
      </c>
      <c r="D154" t="s">
        <v>1177</v>
      </c>
    </row>
    <row r="155" spans="1:4" ht="10.5" customHeight="1">
      <c r="A155" t="s">
        <v>752</v>
      </c>
      <c r="B155" t="s">
        <v>1441</v>
      </c>
      <c r="C155" t="s">
        <v>1442</v>
      </c>
      <c r="D155" t="s">
        <v>1177</v>
      </c>
    </row>
    <row r="156" spans="1:4" ht="10.5" customHeight="1">
      <c r="A156" t="s">
        <v>752</v>
      </c>
      <c r="B156" t="s">
        <v>1443</v>
      </c>
      <c r="C156" t="s">
        <v>1444</v>
      </c>
      <c r="D156" t="s">
        <v>1177</v>
      </c>
    </row>
    <row r="157" spans="1:4" ht="10.5" customHeight="1">
      <c r="A157" t="s">
        <v>752</v>
      </c>
      <c r="B157" t="s">
        <v>1445</v>
      </c>
      <c r="C157" t="s">
        <v>1446</v>
      </c>
      <c r="D157" t="s">
        <v>1177</v>
      </c>
    </row>
    <row r="158" spans="1:4" ht="10.5" customHeight="1">
      <c r="A158" t="s">
        <v>784</v>
      </c>
      <c r="B158" t="s">
        <v>1447</v>
      </c>
      <c r="C158" t="s">
        <v>1448</v>
      </c>
      <c r="D158" t="s">
        <v>1177</v>
      </c>
    </row>
    <row r="159" spans="1:4" ht="10.5" customHeight="1">
      <c r="A159" t="s">
        <v>784</v>
      </c>
      <c r="B159" t="s">
        <v>1449</v>
      </c>
      <c r="C159" t="s">
        <v>1450</v>
      </c>
      <c r="D159" t="s">
        <v>1177</v>
      </c>
    </row>
    <row r="160" spans="1:4" ht="10.5" customHeight="1">
      <c r="A160" t="s">
        <v>784</v>
      </c>
      <c r="B160" t="s">
        <v>1451</v>
      </c>
      <c r="C160" t="s">
        <v>1452</v>
      </c>
      <c r="D160" t="s">
        <v>1177</v>
      </c>
    </row>
    <row r="161" spans="1:4" ht="10.5" customHeight="1">
      <c r="A161" t="s">
        <v>784</v>
      </c>
      <c r="B161" t="s">
        <v>1453</v>
      </c>
      <c r="C161" t="s">
        <v>1454</v>
      </c>
      <c r="D161" t="s">
        <v>1177</v>
      </c>
    </row>
    <row r="162" spans="1:4" ht="10.5" customHeight="1">
      <c r="A162" t="s">
        <v>784</v>
      </c>
      <c r="B162" t="s">
        <v>826</v>
      </c>
      <c r="C162" t="s">
        <v>1455</v>
      </c>
      <c r="D162" t="s">
        <v>1177</v>
      </c>
    </row>
    <row r="163" spans="1:4" ht="10.5" customHeight="1">
      <c r="A163" t="s">
        <v>784</v>
      </c>
      <c r="B163" t="s">
        <v>1456</v>
      </c>
      <c r="C163" t="s">
        <v>1457</v>
      </c>
      <c r="D163" t="s">
        <v>1177</v>
      </c>
    </row>
    <row r="164" spans="1:4" ht="10.5" customHeight="1">
      <c r="A164" t="s">
        <v>784</v>
      </c>
      <c r="B164" t="s">
        <v>784</v>
      </c>
      <c r="C164" t="s">
        <v>1458</v>
      </c>
      <c r="D164" t="s">
        <v>1175</v>
      </c>
    </row>
    <row r="165" spans="1:4" ht="10.5" customHeight="1">
      <c r="A165" t="s">
        <v>784</v>
      </c>
      <c r="B165" t="s">
        <v>785</v>
      </c>
      <c r="C165" t="s">
        <v>786</v>
      </c>
      <c r="D165" t="s">
        <v>1177</v>
      </c>
    </row>
    <row r="166" spans="1:4" ht="10.5" customHeight="1">
      <c r="A166" t="s">
        <v>784</v>
      </c>
      <c r="B166" t="s">
        <v>1459</v>
      </c>
      <c r="C166" t="s">
        <v>1460</v>
      </c>
      <c r="D166" t="s">
        <v>1177</v>
      </c>
    </row>
    <row r="167" spans="1:4" ht="10.5" customHeight="1">
      <c r="A167" t="s">
        <v>784</v>
      </c>
      <c r="B167" t="s">
        <v>787</v>
      </c>
      <c r="C167" t="s">
        <v>788</v>
      </c>
      <c r="D167" t="s">
        <v>1177</v>
      </c>
    </row>
    <row r="168" spans="1:4" ht="10.5" customHeight="1">
      <c r="A168" t="s">
        <v>784</v>
      </c>
      <c r="B168" t="s">
        <v>789</v>
      </c>
      <c r="C168" t="s">
        <v>790</v>
      </c>
      <c r="D168" t="s">
        <v>1177</v>
      </c>
    </row>
    <row r="169" spans="1:4" ht="10.5" customHeight="1">
      <c r="A169" t="s">
        <v>677</v>
      </c>
      <c r="B169" t="s">
        <v>1461</v>
      </c>
      <c r="C169" t="s">
        <v>1462</v>
      </c>
      <c r="D169" t="s">
        <v>1177</v>
      </c>
    </row>
    <row r="170" spans="1:4" ht="10.5" customHeight="1">
      <c r="A170" t="s">
        <v>677</v>
      </c>
      <c r="B170" t="s">
        <v>1463</v>
      </c>
      <c r="C170" t="s">
        <v>1464</v>
      </c>
      <c r="D170" t="s">
        <v>1177</v>
      </c>
    </row>
    <row r="171" spans="1:4" ht="10.5" customHeight="1">
      <c r="A171" t="s">
        <v>677</v>
      </c>
      <c r="B171" t="s">
        <v>1465</v>
      </c>
      <c r="C171" t="s">
        <v>1466</v>
      </c>
      <c r="D171" t="s">
        <v>1177</v>
      </c>
    </row>
    <row r="172" spans="1:4" ht="10.5" customHeight="1">
      <c r="A172" t="s">
        <v>677</v>
      </c>
      <c r="B172" t="s">
        <v>1467</v>
      </c>
      <c r="C172" t="s">
        <v>1468</v>
      </c>
      <c r="D172" t="s">
        <v>1177</v>
      </c>
    </row>
    <row r="173" spans="1:4" ht="10.5" customHeight="1">
      <c r="A173" t="s">
        <v>677</v>
      </c>
      <c r="B173" t="s">
        <v>677</v>
      </c>
      <c r="C173" t="s">
        <v>1469</v>
      </c>
      <c r="D173" t="s">
        <v>1175</v>
      </c>
    </row>
    <row r="174" spans="1:4" ht="10.5" customHeight="1">
      <c r="A174" t="s">
        <v>677</v>
      </c>
      <c r="B174" t="s">
        <v>678</v>
      </c>
      <c r="C174" t="s">
        <v>679</v>
      </c>
      <c r="D174" t="s">
        <v>1177</v>
      </c>
    </row>
    <row r="175" spans="1:4" ht="10.5" customHeight="1">
      <c r="A175" t="s">
        <v>677</v>
      </c>
      <c r="B175" t="s">
        <v>680</v>
      </c>
      <c r="C175" t="s">
        <v>681</v>
      </c>
      <c r="D175" t="s">
        <v>1177</v>
      </c>
    </row>
    <row r="176" spans="1:4" ht="10.5" customHeight="1">
      <c r="A176" t="s">
        <v>677</v>
      </c>
      <c r="B176" t="s">
        <v>1470</v>
      </c>
      <c r="C176" t="s">
        <v>1471</v>
      </c>
      <c r="D176" t="s">
        <v>1177</v>
      </c>
    </row>
    <row r="177" spans="1:4" ht="10.5" customHeight="1">
      <c r="A177" t="s">
        <v>677</v>
      </c>
      <c r="B177" t="s">
        <v>1472</v>
      </c>
      <c r="C177" t="s">
        <v>1473</v>
      </c>
      <c r="D177" t="s">
        <v>1177</v>
      </c>
    </row>
    <row r="178" spans="1:4" ht="10.5" customHeight="1">
      <c r="A178" t="s">
        <v>677</v>
      </c>
      <c r="B178" t="s">
        <v>1474</v>
      </c>
      <c r="C178" t="s">
        <v>1475</v>
      </c>
      <c r="D178" t="s">
        <v>1177</v>
      </c>
    </row>
    <row r="179" spans="1:4" ht="10.5" customHeight="1">
      <c r="A179" t="s">
        <v>677</v>
      </c>
      <c r="B179" t="s">
        <v>1476</v>
      </c>
      <c r="C179" t="s">
        <v>1477</v>
      </c>
      <c r="D179" t="s">
        <v>1177</v>
      </c>
    </row>
    <row r="180" spans="1:4" ht="10.5" customHeight="1">
      <c r="A180" t="s">
        <v>894</v>
      </c>
      <c r="B180" t="s">
        <v>1478</v>
      </c>
      <c r="C180" t="s">
        <v>1479</v>
      </c>
      <c r="D180" t="s">
        <v>1177</v>
      </c>
    </row>
    <row r="181" spans="1:4" ht="10.5" customHeight="1">
      <c r="A181" t="s">
        <v>894</v>
      </c>
      <c r="B181" t="s">
        <v>1480</v>
      </c>
      <c r="C181" t="s">
        <v>1481</v>
      </c>
      <c r="D181" t="s">
        <v>1177</v>
      </c>
    </row>
    <row r="182" spans="1:4" ht="10.5" customHeight="1">
      <c r="A182" t="s">
        <v>894</v>
      </c>
      <c r="B182" t="s">
        <v>1482</v>
      </c>
      <c r="C182" t="s">
        <v>1483</v>
      </c>
      <c r="D182" t="s">
        <v>1177</v>
      </c>
    </row>
    <row r="183" spans="1:4" ht="10.5" customHeight="1">
      <c r="A183" t="s">
        <v>894</v>
      </c>
      <c r="B183" t="s">
        <v>1465</v>
      </c>
      <c r="C183" t="s">
        <v>1484</v>
      </c>
      <c r="D183" t="s">
        <v>1177</v>
      </c>
    </row>
    <row r="184" spans="1:4" ht="10.5" customHeight="1">
      <c r="A184" t="s">
        <v>894</v>
      </c>
      <c r="B184" t="s">
        <v>894</v>
      </c>
      <c r="C184" t="s">
        <v>1485</v>
      </c>
      <c r="D184" t="s">
        <v>1175</v>
      </c>
    </row>
    <row r="185" spans="1:4" ht="10.5" customHeight="1">
      <c r="A185" t="s">
        <v>894</v>
      </c>
      <c r="B185" t="s">
        <v>895</v>
      </c>
      <c r="C185" t="s">
        <v>896</v>
      </c>
      <c r="D185" t="s">
        <v>1339</v>
      </c>
    </row>
    <row r="186" spans="1:4" ht="10.5" customHeight="1">
      <c r="A186" t="s">
        <v>894</v>
      </c>
      <c r="B186" t="s">
        <v>1486</v>
      </c>
      <c r="C186" t="s">
        <v>1487</v>
      </c>
      <c r="D186" t="s">
        <v>1177</v>
      </c>
    </row>
    <row r="187" spans="1:4" ht="10.5" customHeight="1">
      <c r="A187" t="s">
        <v>894</v>
      </c>
      <c r="B187" t="s">
        <v>836</v>
      </c>
      <c r="C187" t="s">
        <v>1488</v>
      </c>
      <c r="D187" t="s">
        <v>1177</v>
      </c>
    </row>
    <row r="188" spans="1:4" ht="10.5" customHeight="1">
      <c r="A188" t="s">
        <v>894</v>
      </c>
      <c r="B188" t="s">
        <v>1489</v>
      </c>
      <c r="C188" t="s">
        <v>1490</v>
      </c>
      <c r="D188" t="s">
        <v>1177</v>
      </c>
    </row>
    <row r="189" spans="1:4" ht="10.5" customHeight="1">
      <c r="A189" t="s">
        <v>894</v>
      </c>
      <c r="B189" t="s">
        <v>1491</v>
      </c>
      <c r="C189" t="s">
        <v>1492</v>
      </c>
      <c r="D189" t="s">
        <v>1177</v>
      </c>
    </row>
    <row r="190" spans="1:4" ht="10.5" customHeight="1">
      <c r="A190" t="s">
        <v>894</v>
      </c>
      <c r="B190" t="s">
        <v>1493</v>
      </c>
      <c r="C190" t="s">
        <v>1494</v>
      </c>
      <c r="D190" t="s">
        <v>1177</v>
      </c>
    </row>
    <row r="191" spans="1:4" ht="10.5" customHeight="1">
      <c r="A191" t="s">
        <v>894</v>
      </c>
      <c r="B191" t="s">
        <v>1495</v>
      </c>
      <c r="C191" t="s">
        <v>1496</v>
      </c>
      <c r="D191" t="s">
        <v>1177</v>
      </c>
    </row>
    <row r="192" spans="1:4" ht="10.5" customHeight="1">
      <c r="A192" t="s">
        <v>894</v>
      </c>
      <c r="B192" t="s">
        <v>1497</v>
      </c>
      <c r="C192" t="s">
        <v>1498</v>
      </c>
      <c r="D192" t="s">
        <v>1177</v>
      </c>
    </row>
    <row r="193" spans="1:4" ht="10.5" customHeight="1">
      <c r="A193" t="s">
        <v>894</v>
      </c>
      <c r="B193" t="s">
        <v>1499</v>
      </c>
      <c r="C193" t="s">
        <v>1500</v>
      </c>
      <c r="D193" t="s">
        <v>1177</v>
      </c>
    </row>
    <row r="194" spans="1:4" ht="10.5" customHeight="1">
      <c r="A194" t="s">
        <v>894</v>
      </c>
      <c r="B194" t="s">
        <v>1501</v>
      </c>
      <c r="C194" t="s">
        <v>1502</v>
      </c>
      <c r="D194" t="s">
        <v>1177</v>
      </c>
    </row>
    <row r="195" spans="1:4" ht="10.5" customHeight="1">
      <c r="A195" t="s">
        <v>894</v>
      </c>
      <c r="B195" t="s">
        <v>1503</v>
      </c>
      <c r="C195" t="s">
        <v>1504</v>
      </c>
      <c r="D195" t="s">
        <v>1177</v>
      </c>
    </row>
    <row r="196" spans="1:4" ht="10.5" customHeight="1">
      <c r="A196" t="s">
        <v>894</v>
      </c>
      <c r="B196" t="s">
        <v>1505</v>
      </c>
      <c r="C196" t="s">
        <v>1506</v>
      </c>
      <c r="D196" t="s">
        <v>1177</v>
      </c>
    </row>
    <row r="197" spans="1:4" ht="10.5" customHeight="1">
      <c r="A197" t="s">
        <v>913</v>
      </c>
      <c r="B197" t="s">
        <v>1507</v>
      </c>
      <c r="C197" t="s">
        <v>1508</v>
      </c>
      <c r="D197" t="s">
        <v>1177</v>
      </c>
    </row>
    <row r="198" spans="1:4" ht="10.5" customHeight="1">
      <c r="A198" t="s">
        <v>913</v>
      </c>
      <c r="B198" t="s">
        <v>1509</v>
      </c>
      <c r="C198" t="s">
        <v>1510</v>
      </c>
      <c r="D198" t="s">
        <v>1177</v>
      </c>
    </row>
    <row r="199" spans="1:4" ht="10.5" customHeight="1">
      <c r="A199" t="s">
        <v>913</v>
      </c>
      <c r="B199" t="s">
        <v>913</v>
      </c>
      <c r="C199" t="s">
        <v>1511</v>
      </c>
      <c r="D199" t="s">
        <v>1175</v>
      </c>
    </row>
    <row r="200" spans="1:4" ht="10.5" customHeight="1">
      <c r="A200" t="s">
        <v>913</v>
      </c>
      <c r="B200" t="s">
        <v>1512</v>
      </c>
      <c r="C200" t="s">
        <v>1513</v>
      </c>
      <c r="D200" t="s">
        <v>1177</v>
      </c>
    </row>
    <row r="201" spans="1:4" ht="10.5" customHeight="1">
      <c r="A201" t="s">
        <v>913</v>
      </c>
      <c r="B201" t="s">
        <v>1514</v>
      </c>
      <c r="C201" t="s">
        <v>1515</v>
      </c>
      <c r="D201" t="s">
        <v>1177</v>
      </c>
    </row>
    <row r="202" spans="1:4" ht="10.5" customHeight="1">
      <c r="A202" t="s">
        <v>913</v>
      </c>
      <c r="B202" t="s">
        <v>1516</v>
      </c>
      <c r="C202" t="s">
        <v>1517</v>
      </c>
      <c r="D202" t="s">
        <v>1177</v>
      </c>
    </row>
    <row r="203" spans="1:4" ht="10.5" customHeight="1">
      <c r="A203" t="s">
        <v>913</v>
      </c>
      <c r="B203" t="s">
        <v>1518</v>
      </c>
      <c r="C203" t="s">
        <v>1519</v>
      </c>
      <c r="D203" t="s">
        <v>1177</v>
      </c>
    </row>
    <row r="204" spans="1:4" ht="10.5" customHeight="1">
      <c r="A204" t="s">
        <v>913</v>
      </c>
      <c r="B204" t="s">
        <v>1520</v>
      </c>
      <c r="C204" t="s">
        <v>1521</v>
      </c>
      <c r="D204" t="s">
        <v>1177</v>
      </c>
    </row>
    <row r="205" spans="1:4" ht="10.5" customHeight="1">
      <c r="A205" t="s">
        <v>913</v>
      </c>
      <c r="B205" t="s">
        <v>914</v>
      </c>
      <c r="C205" t="s">
        <v>915</v>
      </c>
      <c r="D205" t="s">
        <v>1177</v>
      </c>
    </row>
    <row r="206" spans="1:4" ht="10.5" customHeight="1">
      <c r="A206" t="s">
        <v>913</v>
      </c>
      <c r="B206" t="s">
        <v>1111</v>
      </c>
      <c r="C206" t="s">
        <v>1112</v>
      </c>
      <c r="D206" t="s">
        <v>1339</v>
      </c>
    </row>
    <row r="207" spans="1:4" ht="10.5" customHeight="1">
      <c r="A207" t="s">
        <v>669</v>
      </c>
      <c r="B207" t="s">
        <v>1422</v>
      </c>
      <c r="C207" t="s">
        <v>1522</v>
      </c>
      <c r="D207" t="s">
        <v>1177</v>
      </c>
    </row>
    <row r="208" spans="1:4" ht="10.5" customHeight="1">
      <c r="A208" t="s">
        <v>669</v>
      </c>
      <c r="B208" t="s">
        <v>1523</v>
      </c>
      <c r="C208" t="s">
        <v>1524</v>
      </c>
      <c r="D208" t="s">
        <v>1177</v>
      </c>
    </row>
    <row r="209" spans="1:4" ht="10.5" customHeight="1">
      <c r="A209" t="s">
        <v>669</v>
      </c>
      <c r="B209" t="s">
        <v>1525</v>
      </c>
      <c r="C209" t="s">
        <v>1526</v>
      </c>
      <c r="D209" t="s">
        <v>1177</v>
      </c>
    </row>
    <row r="210" spans="1:4" ht="10.5" customHeight="1">
      <c r="A210" t="s">
        <v>669</v>
      </c>
      <c r="B210" t="s">
        <v>1527</v>
      </c>
      <c r="C210" t="s">
        <v>1528</v>
      </c>
      <c r="D210" t="s">
        <v>1177</v>
      </c>
    </row>
    <row r="211" spans="1:4" ht="10.5" customHeight="1">
      <c r="A211" t="s">
        <v>669</v>
      </c>
      <c r="B211" t="s">
        <v>669</v>
      </c>
      <c r="C211" t="s">
        <v>1529</v>
      </c>
      <c r="D211" t="s">
        <v>1175</v>
      </c>
    </row>
    <row r="212" spans="1:4" ht="10.5" customHeight="1">
      <c r="A212" t="s">
        <v>669</v>
      </c>
      <c r="B212" t="s">
        <v>670</v>
      </c>
      <c r="C212" t="s">
        <v>671</v>
      </c>
      <c r="D212" t="s">
        <v>1177</v>
      </c>
    </row>
    <row r="213" spans="1:4" ht="10.5" customHeight="1">
      <c r="A213" t="s">
        <v>669</v>
      </c>
      <c r="B213" t="s">
        <v>1530</v>
      </c>
      <c r="C213" t="s">
        <v>1531</v>
      </c>
      <c r="D213" t="s">
        <v>1177</v>
      </c>
    </row>
    <row r="214" spans="1:4" ht="10.5" customHeight="1">
      <c r="A214" t="s">
        <v>669</v>
      </c>
      <c r="B214" t="s">
        <v>1532</v>
      </c>
      <c r="C214" t="s">
        <v>1533</v>
      </c>
      <c r="D214" t="s">
        <v>1177</v>
      </c>
    </row>
    <row r="215" spans="1:4" ht="10.5" customHeight="1">
      <c r="A215" t="s">
        <v>669</v>
      </c>
      <c r="B215" t="s">
        <v>1534</v>
      </c>
      <c r="C215" t="s">
        <v>1535</v>
      </c>
      <c r="D215" t="s">
        <v>1177</v>
      </c>
    </row>
    <row r="216" spans="1:4" ht="10.5" customHeight="1">
      <c r="A216" t="s">
        <v>669</v>
      </c>
      <c r="B216" t="s">
        <v>1536</v>
      </c>
      <c r="C216" t="s">
        <v>1537</v>
      </c>
      <c r="D216" t="s">
        <v>1177</v>
      </c>
    </row>
    <row r="217" spans="1:4" ht="10.5" customHeight="1">
      <c r="A217" t="s">
        <v>735</v>
      </c>
      <c r="B217" t="s">
        <v>1538</v>
      </c>
      <c r="C217" t="s">
        <v>1539</v>
      </c>
      <c r="D217" t="s">
        <v>1177</v>
      </c>
    </row>
    <row r="218" spans="1:4" ht="10.5" customHeight="1">
      <c r="A218" t="s">
        <v>735</v>
      </c>
      <c r="B218" t="s">
        <v>736</v>
      </c>
      <c r="C218" t="s">
        <v>737</v>
      </c>
      <c r="D218" t="s">
        <v>1177</v>
      </c>
    </row>
    <row r="219" spans="1:4" ht="10.5" customHeight="1">
      <c r="A219" t="s">
        <v>735</v>
      </c>
      <c r="B219" t="s">
        <v>1540</v>
      </c>
      <c r="C219" t="s">
        <v>1541</v>
      </c>
      <c r="D219" t="s">
        <v>1177</v>
      </c>
    </row>
    <row r="220" spans="1:4" ht="10.5" customHeight="1">
      <c r="A220" t="s">
        <v>735</v>
      </c>
      <c r="B220" t="s">
        <v>1542</v>
      </c>
      <c r="C220" t="s">
        <v>1543</v>
      </c>
      <c r="D220" t="s">
        <v>1177</v>
      </c>
    </row>
    <row r="221" spans="1:4" ht="10.5" customHeight="1">
      <c r="A221" t="s">
        <v>735</v>
      </c>
      <c r="B221" t="s">
        <v>1544</v>
      </c>
      <c r="C221" t="s">
        <v>1545</v>
      </c>
      <c r="D221" t="s">
        <v>1177</v>
      </c>
    </row>
    <row r="222" spans="1:4" ht="10.5" customHeight="1">
      <c r="A222" t="s">
        <v>735</v>
      </c>
      <c r="B222" t="s">
        <v>1546</v>
      </c>
      <c r="C222" t="s">
        <v>1547</v>
      </c>
      <c r="D222" t="s">
        <v>1177</v>
      </c>
    </row>
    <row r="223" spans="1:4" ht="10.5" customHeight="1">
      <c r="A223" t="s">
        <v>735</v>
      </c>
      <c r="B223" t="s">
        <v>735</v>
      </c>
      <c r="C223" t="s">
        <v>1548</v>
      </c>
      <c r="D223" t="s">
        <v>1175</v>
      </c>
    </row>
    <row r="224" spans="1:4" ht="10.5" customHeight="1">
      <c r="A224" t="s">
        <v>735</v>
      </c>
      <c r="B224" t="s">
        <v>1549</v>
      </c>
      <c r="C224" t="s">
        <v>1550</v>
      </c>
      <c r="D224" t="s">
        <v>1177</v>
      </c>
    </row>
    <row r="225" spans="1:4" ht="10.5" customHeight="1">
      <c r="A225" t="s">
        <v>735</v>
      </c>
      <c r="B225" t="s">
        <v>1551</v>
      </c>
      <c r="C225" t="s">
        <v>1552</v>
      </c>
      <c r="D225" t="s">
        <v>1177</v>
      </c>
    </row>
    <row r="226" spans="1:4" ht="10.5" customHeight="1">
      <c r="A226" t="s">
        <v>735</v>
      </c>
      <c r="B226" t="s">
        <v>1553</v>
      </c>
      <c r="C226" t="s">
        <v>1554</v>
      </c>
      <c r="D226" t="s">
        <v>1177</v>
      </c>
    </row>
    <row r="227" spans="1:4" ht="10.5" customHeight="1">
      <c r="A227" t="s">
        <v>735</v>
      </c>
      <c r="B227" t="s">
        <v>1555</v>
      </c>
      <c r="C227" t="s">
        <v>1556</v>
      </c>
      <c r="D227" t="s">
        <v>1177</v>
      </c>
    </row>
    <row r="228" spans="1:4" ht="10.5" customHeight="1">
      <c r="A228" t="s">
        <v>735</v>
      </c>
      <c r="B228" t="s">
        <v>1557</v>
      </c>
      <c r="C228" t="s">
        <v>1558</v>
      </c>
      <c r="D228" t="s">
        <v>1177</v>
      </c>
    </row>
    <row r="229" spans="1:4" ht="10.5" customHeight="1">
      <c r="A229" t="s">
        <v>735</v>
      </c>
      <c r="B229" t="s">
        <v>1559</v>
      </c>
      <c r="C229" t="s">
        <v>1560</v>
      </c>
      <c r="D229" t="s">
        <v>1177</v>
      </c>
    </row>
    <row r="230" spans="1:4" ht="10.5" customHeight="1">
      <c r="A230" t="s">
        <v>735</v>
      </c>
      <c r="B230" t="s">
        <v>1029</v>
      </c>
      <c r="C230" t="s">
        <v>1030</v>
      </c>
      <c r="D230" t="s">
        <v>1339</v>
      </c>
    </row>
    <row r="231" spans="1:4" ht="10.5" customHeight="1">
      <c r="A231" t="s">
        <v>939</v>
      </c>
      <c r="B231" t="s">
        <v>1561</v>
      </c>
      <c r="C231" t="s">
        <v>1562</v>
      </c>
      <c r="D231" t="s">
        <v>1177</v>
      </c>
    </row>
    <row r="232" spans="1:4" ht="10.5" customHeight="1">
      <c r="A232" t="s">
        <v>939</v>
      </c>
      <c r="B232" t="s">
        <v>1563</v>
      </c>
      <c r="C232" t="s">
        <v>1564</v>
      </c>
      <c r="D232" t="s">
        <v>1177</v>
      </c>
    </row>
    <row r="233" spans="1:4" ht="10.5" customHeight="1">
      <c r="A233" t="s">
        <v>939</v>
      </c>
      <c r="B233" t="s">
        <v>1565</v>
      </c>
      <c r="C233" t="s">
        <v>1566</v>
      </c>
      <c r="D233" t="s">
        <v>1177</v>
      </c>
    </row>
    <row r="234" spans="1:4" ht="10.5" customHeight="1">
      <c r="A234" t="s">
        <v>939</v>
      </c>
      <c r="B234" t="s">
        <v>1567</v>
      </c>
      <c r="C234" t="s">
        <v>1568</v>
      </c>
      <c r="D234" t="s">
        <v>1177</v>
      </c>
    </row>
    <row r="235" spans="1:4" ht="10.5" customHeight="1">
      <c r="A235" t="s">
        <v>939</v>
      </c>
      <c r="B235" t="s">
        <v>1569</v>
      </c>
      <c r="C235" t="s">
        <v>1570</v>
      </c>
      <c r="D235" t="s">
        <v>1177</v>
      </c>
    </row>
    <row r="236" spans="1:4" ht="10.5" customHeight="1">
      <c r="A236" t="s">
        <v>939</v>
      </c>
      <c r="B236" t="s">
        <v>1571</v>
      </c>
      <c r="C236" t="s">
        <v>1572</v>
      </c>
      <c r="D236" t="s">
        <v>1177</v>
      </c>
    </row>
    <row r="237" spans="1:4" ht="10.5" customHeight="1">
      <c r="A237" t="s">
        <v>939</v>
      </c>
      <c r="B237" t="s">
        <v>939</v>
      </c>
      <c r="C237" t="s">
        <v>1573</v>
      </c>
      <c r="D237" t="s">
        <v>1175</v>
      </c>
    </row>
    <row r="238" spans="1:4" ht="10.5" customHeight="1">
      <c r="A238" t="s">
        <v>939</v>
      </c>
      <c r="B238" t="s">
        <v>940</v>
      </c>
      <c r="C238" t="s">
        <v>941</v>
      </c>
      <c r="D238" t="s">
        <v>1177</v>
      </c>
    </row>
    <row r="239" spans="1:4" ht="10.5" customHeight="1">
      <c r="A239" t="s">
        <v>939</v>
      </c>
      <c r="B239" t="s">
        <v>1574</v>
      </c>
      <c r="C239" t="s">
        <v>1575</v>
      </c>
      <c r="D239" t="s">
        <v>1177</v>
      </c>
    </row>
    <row r="240" spans="1:4" ht="10.5" customHeight="1">
      <c r="A240" t="s">
        <v>939</v>
      </c>
      <c r="B240" t="s">
        <v>1576</v>
      </c>
      <c r="C240" t="s">
        <v>1577</v>
      </c>
      <c r="D240" t="s">
        <v>1177</v>
      </c>
    </row>
    <row r="241" spans="1:4" ht="10.5" customHeight="1">
      <c r="A241" t="s">
        <v>939</v>
      </c>
      <c r="B241" t="s">
        <v>1578</v>
      </c>
      <c r="C241" t="s">
        <v>1579</v>
      </c>
      <c r="D241" t="s">
        <v>1177</v>
      </c>
    </row>
    <row r="242" spans="1:4" ht="10.5" customHeight="1">
      <c r="A242" t="s">
        <v>939</v>
      </c>
      <c r="B242" t="s">
        <v>1580</v>
      </c>
      <c r="C242" t="s">
        <v>1581</v>
      </c>
      <c r="D242" t="s">
        <v>1177</v>
      </c>
    </row>
    <row r="243" spans="1:4" ht="10.5" customHeight="1">
      <c r="A243" t="s">
        <v>939</v>
      </c>
      <c r="B243" t="s">
        <v>1582</v>
      </c>
      <c r="C243" t="s">
        <v>1583</v>
      </c>
      <c r="D243" t="s">
        <v>1177</v>
      </c>
    </row>
    <row r="244" spans="1:4" ht="10.5" customHeight="1">
      <c r="A244" t="s">
        <v>939</v>
      </c>
      <c r="B244" t="s">
        <v>1584</v>
      </c>
      <c r="C244" t="s">
        <v>1585</v>
      </c>
      <c r="D244" t="s">
        <v>1177</v>
      </c>
    </row>
    <row r="245" spans="1:4" ht="10.5" customHeight="1">
      <c r="A245" t="s">
        <v>866</v>
      </c>
      <c r="B245" t="s">
        <v>1586</v>
      </c>
      <c r="C245" t="s">
        <v>1587</v>
      </c>
      <c r="D245" t="s">
        <v>1177</v>
      </c>
    </row>
    <row r="246" spans="1:4" ht="10.5" customHeight="1">
      <c r="A246" t="s">
        <v>866</v>
      </c>
      <c r="B246" t="s">
        <v>1588</v>
      </c>
      <c r="C246" t="s">
        <v>1589</v>
      </c>
      <c r="D246" t="s">
        <v>1177</v>
      </c>
    </row>
    <row r="247" spans="1:4" ht="10.5" customHeight="1">
      <c r="A247" t="s">
        <v>866</v>
      </c>
      <c r="B247" t="s">
        <v>1540</v>
      </c>
      <c r="C247" t="s">
        <v>1590</v>
      </c>
      <c r="D247" t="s">
        <v>1177</v>
      </c>
    </row>
    <row r="248" spans="1:4" ht="10.5" customHeight="1">
      <c r="A248" t="s">
        <v>866</v>
      </c>
      <c r="B248" t="s">
        <v>1591</v>
      </c>
      <c r="C248" t="s">
        <v>1592</v>
      </c>
      <c r="D248" t="s">
        <v>1177</v>
      </c>
    </row>
    <row r="249" spans="1:4" ht="10.5" customHeight="1">
      <c r="A249" t="s">
        <v>866</v>
      </c>
      <c r="B249" t="s">
        <v>1593</v>
      </c>
      <c r="C249" t="s">
        <v>1594</v>
      </c>
      <c r="D249" t="s">
        <v>1177</v>
      </c>
    </row>
    <row r="250" spans="1:4" ht="10.5" customHeight="1">
      <c r="A250" t="s">
        <v>866</v>
      </c>
      <c r="B250" t="s">
        <v>866</v>
      </c>
      <c r="C250" t="s">
        <v>1595</v>
      </c>
      <c r="D250" t="s">
        <v>1175</v>
      </c>
    </row>
    <row r="251" spans="1:4" ht="10.5" customHeight="1">
      <c r="A251" t="s">
        <v>866</v>
      </c>
      <c r="B251" t="s">
        <v>1596</v>
      </c>
      <c r="C251" t="s">
        <v>1597</v>
      </c>
      <c r="D251" t="s">
        <v>1177</v>
      </c>
    </row>
    <row r="252" spans="1:4" ht="10.5" customHeight="1">
      <c r="A252" t="s">
        <v>866</v>
      </c>
      <c r="B252" t="s">
        <v>1598</v>
      </c>
      <c r="C252" t="s">
        <v>1599</v>
      </c>
      <c r="D252" t="s">
        <v>1177</v>
      </c>
    </row>
    <row r="253" spans="1:4" ht="10.5" customHeight="1">
      <c r="A253" t="s">
        <v>866</v>
      </c>
      <c r="B253" t="s">
        <v>1600</v>
      </c>
      <c r="C253" t="s">
        <v>1601</v>
      </c>
      <c r="D253" t="s">
        <v>1177</v>
      </c>
    </row>
    <row r="254" spans="1:4" ht="10.5" customHeight="1">
      <c r="A254" t="s">
        <v>866</v>
      </c>
      <c r="B254" t="s">
        <v>1602</v>
      </c>
      <c r="C254" t="s">
        <v>1603</v>
      </c>
      <c r="D254" t="s">
        <v>1177</v>
      </c>
    </row>
    <row r="255" spans="1:4" ht="10.5" customHeight="1">
      <c r="A255" t="s">
        <v>866</v>
      </c>
      <c r="B255" t="s">
        <v>1604</v>
      </c>
      <c r="C255" t="s">
        <v>1605</v>
      </c>
      <c r="D255" t="s">
        <v>1177</v>
      </c>
    </row>
    <row r="256" spans="1:4" ht="10.5" customHeight="1">
      <c r="A256" t="s">
        <v>866</v>
      </c>
      <c r="B256" t="s">
        <v>1557</v>
      </c>
      <c r="C256" t="s">
        <v>1606</v>
      </c>
      <c r="D256" t="s">
        <v>1177</v>
      </c>
    </row>
    <row r="257" spans="1:4" ht="10.5" customHeight="1">
      <c r="A257" t="s">
        <v>866</v>
      </c>
      <c r="B257" t="s">
        <v>867</v>
      </c>
      <c r="C257" t="s">
        <v>868</v>
      </c>
      <c r="D257" t="s">
        <v>1339</v>
      </c>
    </row>
    <row r="258" spans="1:4" ht="10.5" customHeight="1">
      <c r="A258" t="s">
        <v>877</v>
      </c>
      <c r="B258" t="s">
        <v>1607</v>
      </c>
      <c r="C258" t="s">
        <v>1608</v>
      </c>
      <c r="D258" t="s">
        <v>1177</v>
      </c>
    </row>
    <row r="259" spans="1:4" ht="10.5" customHeight="1">
      <c r="A259" t="s">
        <v>877</v>
      </c>
      <c r="B259" t="s">
        <v>1296</v>
      </c>
      <c r="C259" t="s">
        <v>1609</v>
      </c>
      <c r="D259" t="s">
        <v>1177</v>
      </c>
    </row>
    <row r="260" spans="1:4" ht="10.5" customHeight="1">
      <c r="A260" t="s">
        <v>877</v>
      </c>
      <c r="B260" t="s">
        <v>1610</v>
      </c>
      <c r="C260" t="s">
        <v>1611</v>
      </c>
      <c r="D260" t="s">
        <v>1177</v>
      </c>
    </row>
    <row r="261" spans="1:4" ht="10.5" customHeight="1">
      <c r="A261" t="s">
        <v>877</v>
      </c>
      <c r="B261" t="s">
        <v>1612</v>
      </c>
      <c r="C261" t="s">
        <v>1613</v>
      </c>
      <c r="D261" t="s">
        <v>1177</v>
      </c>
    </row>
    <row r="262" spans="1:4" ht="10.5" customHeight="1">
      <c r="A262" t="s">
        <v>877</v>
      </c>
      <c r="B262" t="s">
        <v>1614</v>
      </c>
      <c r="C262" t="s">
        <v>1615</v>
      </c>
      <c r="D262" t="s">
        <v>1177</v>
      </c>
    </row>
    <row r="263" spans="1:4" ht="10.5" customHeight="1">
      <c r="A263" t="s">
        <v>877</v>
      </c>
      <c r="B263" t="s">
        <v>1616</v>
      </c>
      <c r="C263" t="s">
        <v>1617</v>
      </c>
      <c r="D263" t="s">
        <v>1177</v>
      </c>
    </row>
    <row r="264" spans="1:4" ht="10.5" customHeight="1">
      <c r="A264" t="s">
        <v>877</v>
      </c>
      <c r="B264" t="s">
        <v>877</v>
      </c>
      <c r="C264" t="s">
        <v>1618</v>
      </c>
      <c r="D264" t="s">
        <v>1175</v>
      </c>
    </row>
    <row r="265" spans="1:4" ht="10.5" customHeight="1">
      <c r="A265" t="s">
        <v>877</v>
      </c>
      <c r="B265" t="s">
        <v>1619</v>
      </c>
      <c r="C265" t="s">
        <v>1620</v>
      </c>
      <c r="D265" t="s">
        <v>1177</v>
      </c>
    </row>
    <row r="266" spans="1:4" ht="10.5" customHeight="1">
      <c r="A266" t="s">
        <v>877</v>
      </c>
      <c r="B266" t="s">
        <v>1621</v>
      </c>
      <c r="C266" t="s">
        <v>1622</v>
      </c>
      <c r="D266" t="s">
        <v>1177</v>
      </c>
    </row>
    <row r="267" spans="1:4" ht="10.5" customHeight="1">
      <c r="A267" t="s">
        <v>877</v>
      </c>
      <c r="B267" t="s">
        <v>1623</v>
      </c>
      <c r="C267" t="s">
        <v>1624</v>
      </c>
      <c r="D267" t="s">
        <v>1177</v>
      </c>
    </row>
    <row r="268" spans="1:4" ht="10.5" customHeight="1">
      <c r="A268" t="s">
        <v>877</v>
      </c>
      <c r="B268" t="s">
        <v>1366</v>
      </c>
      <c r="C268" t="s">
        <v>1625</v>
      </c>
      <c r="D268" t="s">
        <v>1177</v>
      </c>
    </row>
    <row r="269" spans="1:4" ht="10.5" customHeight="1">
      <c r="A269" t="s">
        <v>877</v>
      </c>
      <c r="B269" t="s">
        <v>1123</v>
      </c>
      <c r="C269" t="s">
        <v>1124</v>
      </c>
      <c r="D269" t="s">
        <v>1177</v>
      </c>
    </row>
    <row r="270" spans="1:4" ht="10.5" customHeight="1">
      <c r="A270" t="s">
        <v>877</v>
      </c>
      <c r="B270" t="s">
        <v>1626</v>
      </c>
      <c r="C270" t="s">
        <v>1627</v>
      </c>
      <c r="D270" t="s">
        <v>1177</v>
      </c>
    </row>
    <row r="271" spans="1:4" ht="10.5" customHeight="1">
      <c r="A271" t="s">
        <v>877</v>
      </c>
      <c r="B271" t="s">
        <v>878</v>
      </c>
      <c r="C271" t="s">
        <v>879</v>
      </c>
      <c r="D271" t="s">
        <v>1339</v>
      </c>
    </row>
    <row r="272" spans="1:4" ht="10.5" customHeight="1">
      <c r="A272" t="s">
        <v>880</v>
      </c>
      <c r="B272" t="s">
        <v>1132</v>
      </c>
      <c r="C272" t="s">
        <v>1133</v>
      </c>
      <c r="D272" t="s">
        <v>1177</v>
      </c>
    </row>
    <row r="273" spans="1:4" ht="10.5" customHeight="1">
      <c r="A273" t="s">
        <v>880</v>
      </c>
      <c r="B273" t="s">
        <v>1628</v>
      </c>
      <c r="C273" t="s">
        <v>1629</v>
      </c>
      <c r="D273" t="s">
        <v>1177</v>
      </c>
    </row>
    <row r="274" spans="1:4" ht="10.5" customHeight="1">
      <c r="A274" t="s">
        <v>880</v>
      </c>
      <c r="B274" t="s">
        <v>1134</v>
      </c>
      <c r="C274" t="s">
        <v>1135</v>
      </c>
      <c r="D274" t="s">
        <v>1177</v>
      </c>
    </row>
    <row r="275" spans="1:4" ht="10.5" customHeight="1">
      <c r="A275" t="s">
        <v>880</v>
      </c>
      <c r="B275" t="s">
        <v>1136</v>
      </c>
      <c r="C275" t="s">
        <v>1137</v>
      </c>
      <c r="D275" t="s">
        <v>1177</v>
      </c>
    </row>
    <row r="276" spans="1:4" ht="10.5" customHeight="1">
      <c r="A276" t="s">
        <v>880</v>
      </c>
      <c r="B276" t="s">
        <v>1138</v>
      </c>
      <c r="C276" t="s">
        <v>1139</v>
      </c>
      <c r="D276" t="s">
        <v>1177</v>
      </c>
    </row>
    <row r="277" spans="1:4" ht="10.5" customHeight="1">
      <c r="A277" t="s">
        <v>880</v>
      </c>
      <c r="B277" t="s">
        <v>1630</v>
      </c>
      <c r="C277" t="s">
        <v>1631</v>
      </c>
      <c r="D277" t="s">
        <v>1177</v>
      </c>
    </row>
    <row r="278" spans="1:4" ht="10.5" customHeight="1">
      <c r="A278" t="s">
        <v>880</v>
      </c>
      <c r="B278" t="s">
        <v>1632</v>
      </c>
      <c r="C278" t="s">
        <v>1633</v>
      </c>
      <c r="D278" t="s">
        <v>1177</v>
      </c>
    </row>
    <row r="279" spans="1:4" ht="10.5" customHeight="1">
      <c r="A279" t="s">
        <v>880</v>
      </c>
      <c r="B279" t="s">
        <v>1634</v>
      </c>
      <c r="C279" t="s">
        <v>1635</v>
      </c>
      <c r="D279" t="s">
        <v>1177</v>
      </c>
    </row>
    <row r="280" spans="1:4" ht="10.5" customHeight="1">
      <c r="A280" t="s">
        <v>880</v>
      </c>
      <c r="B280" t="s">
        <v>880</v>
      </c>
      <c r="C280" t="s">
        <v>1636</v>
      </c>
      <c r="D280" t="s">
        <v>1175</v>
      </c>
    </row>
    <row r="281" spans="1:4" ht="10.5" customHeight="1">
      <c r="A281" t="s">
        <v>880</v>
      </c>
      <c r="B281" t="s">
        <v>881</v>
      </c>
      <c r="C281" t="s">
        <v>882</v>
      </c>
      <c r="D281" t="s">
        <v>1222</v>
      </c>
    </row>
    <row r="282" spans="1:4" ht="10.5" customHeight="1">
      <c r="A282" t="s">
        <v>880</v>
      </c>
      <c r="B282" t="s">
        <v>1637</v>
      </c>
      <c r="C282" t="s">
        <v>1638</v>
      </c>
      <c r="D282" t="s">
        <v>1177</v>
      </c>
    </row>
    <row r="283" spans="1:4" ht="10.5" customHeight="1">
      <c r="A283" t="s">
        <v>880</v>
      </c>
      <c r="B283" t="s">
        <v>1639</v>
      </c>
      <c r="C283" t="s">
        <v>1640</v>
      </c>
      <c r="D283" t="s">
        <v>1177</v>
      </c>
    </row>
    <row r="284" spans="1:4" ht="10.5" customHeight="1">
      <c r="A284" t="s">
        <v>71</v>
      </c>
      <c r="B284" t="s">
        <v>1069</v>
      </c>
      <c r="C284" t="s">
        <v>1070</v>
      </c>
      <c r="D284" t="s">
        <v>1177</v>
      </c>
    </row>
    <row r="285" spans="1:4" ht="10.5" customHeight="1">
      <c r="A285" t="s">
        <v>71</v>
      </c>
      <c r="B285" t="s">
        <v>1071</v>
      </c>
      <c r="C285" t="s">
        <v>1072</v>
      </c>
      <c r="D285" t="s">
        <v>1177</v>
      </c>
    </row>
    <row r="286" spans="1:4" ht="10.5" customHeight="1">
      <c r="A286" t="s">
        <v>71</v>
      </c>
      <c r="B286" t="s">
        <v>1037</v>
      </c>
      <c r="C286" t="s">
        <v>1038</v>
      </c>
      <c r="D286" t="s">
        <v>1177</v>
      </c>
    </row>
    <row r="287" spans="1:4" ht="10.5" customHeight="1">
      <c r="A287" t="s">
        <v>71</v>
      </c>
      <c r="B287" t="s">
        <v>1641</v>
      </c>
      <c r="C287" t="s">
        <v>1642</v>
      </c>
      <c r="D287" t="s">
        <v>1177</v>
      </c>
    </row>
    <row r="288" spans="1:4" ht="10.5" customHeight="1">
      <c r="A288" t="s">
        <v>71</v>
      </c>
      <c r="B288" t="s">
        <v>1073</v>
      </c>
      <c r="C288" t="s">
        <v>1074</v>
      </c>
      <c r="D288" t="s">
        <v>1177</v>
      </c>
    </row>
    <row r="289" spans="1:4" ht="10.5" customHeight="1">
      <c r="A289" t="s">
        <v>71</v>
      </c>
      <c r="B289" t="s">
        <v>1643</v>
      </c>
      <c r="C289" t="s">
        <v>1644</v>
      </c>
      <c r="D289" t="s">
        <v>1177</v>
      </c>
    </row>
    <row r="290" spans="1:4" ht="10.5" customHeight="1">
      <c r="A290" t="s">
        <v>71</v>
      </c>
      <c r="B290" t="s">
        <v>1075</v>
      </c>
      <c r="C290" t="s">
        <v>1076</v>
      </c>
      <c r="D290" t="s">
        <v>1177</v>
      </c>
    </row>
    <row r="291" spans="1:4" ht="10.5" customHeight="1">
      <c r="A291" t="s">
        <v>71</v>
      </c>
      <c r="B291" t="s">
        <v>1645</v>
      </c>
      <c r="C291" t="s">
        <v>1646</v>
      </c>
      <c r="D291" t="s">
        <v>1177</v>
      </c>
    </row>
    <row r="292" spans="1:4" ht="10.5" customHeight="1">
      <c r="A292" t="s">
        <v>71</v>
      </c>
      <c r="B292" t="s">
        <v>1647</v>
      </c>
      <c r="C292" t="s">
        <v>1648</v>
      </c>
      <c r="D292" t="s">
        <v>1177</v>
      </c>
    </row>
    <row r="293" spans="1:4" ht="10.5" customHeight="1">
      <c r="A293" t="s">
        <v>71</v>
      </c>
      <c r="B293" t="s">
        <v>1077</v>
      </c>
      <c r="C293" t="s">
        <v>1078</v>
      </c>
      <c r="D293" t="s">
        <v>1177</v>
      </c>
    </row>
    <row r="294" spans="1:4" ht="10.5" customHeight="1">
      <c r="A294" t="s">
        <v>71</v>
      </c>
      <c r="B294" t="s">
        <v>1649</v>
      </c>
      <c r="C294" t="s">
        <v>1650</v>
      </c>
      <c r="D294" t="s">
        <v>1177</v>
      </c>
    </row>
    <row r="295" spans="1:4" ht="10.5" customHeight="1">
      <c r="A295" t="s">
        <v>71</v>
      </c>
      <c r="B295" t="s">
        <v>71</v>
      </c>
      <c r="C295" t="s">
        <v>1651</v>
      </c>
      <c r="D295" t="s">
        <v>1175</v>
      </c>
    </row>
    <row r="296" spans="1:4" ht="10.5" customHeight="1">
      <c r="A296" t="s">
        <v>71</v>
      </c>
      <c r="B296" t="s">
        <v>1652</v>
      </c>
      <c r="C296" t="s">
        <v>1653</v>
      </c>
      <c r="D296" t="s">
        <v>1177</v>
      </c>
    </row>
    <row r="297" spans="1:4" ht="10.5" customHeight="1">
      <c r="A297" t="s">
        <v>71</v>
      </c>
      <c r="B297" t="s">
        <v>1079</v>
      </c>
      <c r="C297" t="s">
        <v>1080</v>
      </c>
      <c r="D297" t="s">
        <v>1177</v>
      </c>
    </row>
    <row r="298" spans="1:4" ht="10.5" customHeight="1">
      <c r="A298" t="s">
        <v>71</v>
      </c>
      <c r="B298" t="s">
        <v>1081</v>
      </c>
      <c r="C298" t="s">
        <v>1082</v>
      </c>
      <c r="D298" t="s">
        <v>1177</v>
      </c>
    </row>
    <row r="299" spans="1:4" ht="10.5" customHeight="1">
      <c r="A299" t="s">
        <v>71</v>
      </c>
      <c r="B299" t="s">
        <v>1654</v>
      </c>
      <c r="C299" t="s">
        <v>1655</v>
      </c>
      <c r="D299" t="s">
        <v>1177</v>
      </c>
    </row>
    <row r="300" spans="1:4" ht="10.5" customHeight="1">
      <c r="A300" t="s">
        <v>71</v>
      </c>
      <c r="B300" t="s">
        <v>74</v>
      </c>
      <c r="C300" t="s">
        <v>77</v>
      </c>
      <c r="D300" t="s">
        <v>1222</v>
      </c>
    </row>
    <row r="301" spans="1:4" ht="10.5" customHeight="1">
      <c r="A301" t="s">
        <v>1232</v>
      </c>
      <c r="B301" t="s">
        <v>1656</v>
      </c>
      <c r="C301" t="s">
        <v>1657</v>
      </c>
      <c r="D301" t="s">
        <v>1177</v>
      </c>
    </row>
    <row r="302" spans="1:4" ht="10.5" customHeight="1">
      <c r="A302" t="s">
        <v>1232</v>
      </c>
      <c r="B302" t="s">
        <v>1658</v>
      </c>
      <c r="C302" t="s">
        <v>1659</v>
      </c>
      <c r="D302" t="s">
        <v>1177</v>
      </c>
    </row>
    <row r="303" spans="1:4" ht="10.5" customHeight="1">
      <c r="A303" t="s">
        <v>1232</v>
      </c>
      <c r="B303" t="s">
        <v>1660</v>
      </c>
      <c r="C303" t="s">
        <v>1661</v>
      </c>
      <c r="D303" t="s">
        <v>1177</v>
      </c>
    </row>
    <row r="304" spans="1:4" ht="10.5" customHeight="1">
      <c r="A304" t="s">
        <v>1232</v>
      </c>
      <c r="B304" t="s">
        <v>1662</v>
      </c>
      <c r="C304" t="s">
        <v>1663</v>
      </c>
      <c r="D304" t="s">
        <v>1177</v>
      </c>
    </row>
    <row r="305" spans="1:4" ht="10.5" customHeight="1">
      <c r="A305" t="s">
        <v>1232</v>
      </c>
      <c r="B305" t="s">
        <v>1664</v>
      </c>
      <c r="C305" t="s">
        <v>1665</v>
      </c>
      <c r="D305" t="s">
        <v>1177</v>
      </c>
    </row>
    <row r="306" spans="1:4" ht="10.5" customHeight="1">
      <c r="A306" t="s">
        <v>1232</v>
      </c>
      <c r="B306" t="s">
        <v>1666</v>
      </c>
      <c r="C306" t="s">
        <v>1667</v>
      </c>
      <c r="D306" t="s">
        <v>1177</v>
      </c>
    </row>
    <row r="307" spans="1:4" ht="10.5" customHeight="1">
      <c r="A307" t="s">
        <v>1232</v>
      </c>
      <c r="B307" t="s">
        <v>1668</v>
      </c>
      <c r="C307" t="s">
        <v>1669</v>
      </c>
      <c r="D307" t="s">
        <v>1177</v>
      </c>
    </row>
    <row r="308" spans="1:4" ht="10.5" customHeight="1">
      <c r="A308" t="s">
        <v>1232</v>
      </c>
      <c r="B308" t="s">
        <v>1670</v>
      </c>
      <c r="C308" t="s">
        <v>1671</v>
      </c>
      <c r="D308" t="s">
        <v>1177</v>
      </c>
    </row>
    <row r="309" spans="1:4" ht="10.5" customHeight="1">
      <c r="A309" t="s">
        <v>1232</v>
      </c>
      <c r="B309" t="s">
        <v>1232</v>
      </c>
      <c r="C309" t="s">
        <v>1672</v>
      </c>
      <c r="D309" t="s">
        <v>1175</v>
      </c>
    </row>
    <row r="310" spans="1:4" ht="10.5" customHeight="1">
      <c r="A310" t="s">
        <v>1232</v>
      </c>
      <c r="B310" t="s">
        <v>1673</v>
      </c>
      <c r="C310" t="s">
        <v>1674</v>
      </c>
      <c r="D310" t="s">
        <v>1177</v>
      </c>
    </row>
    <row r="311" spans="1:4" ht="10.5" customHeight="1">
      <c r="A311" t="s">
        <v>1232</v>
      </c>
      <c r="B311" t="s">
        <v>1675</v>
      </c>
      <c r="C311" t="s">
        <v>1676</v>
      </c>
      <c r="D311" t="s">
        <v>1177</v>
      </c>
    </row>
    <row r="312" spans="1:4" ht="10.5" customHeight="1">
      <c r="A312" t="s">
        <v>1232</v>
      </c>
      <c r="B312" t="s">
        <v>1677</v>
      </c>
      <c r="C312" t="s">
        <v>1678</v>
      </c>
      <c r="D312" t="s">
        <v>1177</v>
      </c>
    </row>
    <row r="313" spans="1:4" ht="10.5" customHeight="1">
      <c r="A313" t="s">
        <v>1232</v>
      </c>
      <c r="B313" t="s">
        <v>1679</v>
      </c>
      <c r="C313" t="s">
        <v>1680</v>
      </c>
      <c r="D313" t="s">
        <v>1177</v>
      </c>
    </row>
    <row r="314" spans="1:4" ht="10.5" customHeight="1">
      <c r="A314" t="s">
        <v>1232</v>
      </c>
      <c r="B314" t="s">
        <v>1681</v>
      </c>
      <c r="C314" t="s">
        <v>1682</v>
      </c>
      <c r="D314" t="s">
        <v>1177</v>
      </c>
    </row>
    <row r="315" spans="1:4" ht="10.5" customHeight="1">
      <c r="A315" t="s">
        <v>986</v>
      </c>
      <c r="B315" t="s">
        <v>1683</v>
      </c>
      <c r="C315" t="s">
        <v>1684</v>
      </c>
      <c r="D315" t="s">
        <v>1177</v>
      </c>
    </row>
    <row r="316" spans="1:4" ht="10.5" customHeight="1">
      <c r="A316" t="s">
        <v>986</v>
      </c>
      <c r="B316" t="s">
        <v>1685</v>
      </c>
      <c r="C316" t="s">
        <v>1686</v>
      </c>
      <c r="D316" t="s">
        <v>1177</v>
      </c>
    </row>
    <row r="317" spans="1:4" ht="10.5" customHeight="1">
      <c r="A317" t="s">
        <v>986</v>
      </c>
      <c r="B317" t="s">
        <v>1687</v>
      </c>
      <c r="C317" t="s">
        <v>1688</v>
      </c>
      <c r="D317" t="s">
        <v>1177</v>
      </c>
    </row>
    <row r="318" spans="1:4" ht="10.5" customHeight="1">
      <c r="A318" t="s">
        <v>986</v>
      </c>
      <c r="B318" t="s">
        <v>1689</v>
      </c>
      <c r="C318" t="s">
        <v>1690</v>
      </c>
      <c r="D318" t="s">
        <v>1177</v>
      </c>
    </row>
    <row r="319" spans="1:4" ht="10.5" customHeight="1">
      <c r="A319" t="s">
        <v>986</v>
      </c>
      <c r="B319" t="s">
        <v>1138</v>
      </c>
      <c r="C319" t="s">
        <v>1691</v>
      </c>
      <c r="D319" t="s">
        <v>1177</v>
      </c>
    </row>
    <row r="320" spans="1:4" ht="10.5" customHeight="1">
      <c r="A320" t="s">
        <v>986</v>
      </c>
      <c r="B320" t="s">
        <v>962</v>
      </c>
      <c r="C320" t="s">
        <v>1692</v>
      </c>
      <c r="D320" t="s">
        <v>1177</v>
      </c>
    </row>
    <row r="321" spans="1:4" ht="10.5" customHeight="1">
      <c r="A321" t="s">
        <v>986</v>
      </c>
      <c r="B321" t="s">
        <v>1693</v>
      </c>
      <c r="C321" t="s">
        <v>1694</v>
      </c>
      <c r="D321" t="s">
        <v>1177</v>
      </c>
    </row>
    <row r="322" spans="1:4" ht="10.5" customHeight="1">
      <c r="A322" t="s">
        <v>986</v>
      </c>
      <c r="B322" t="s">
        <v>986</v>
      </c>
      <c r="C322" t="s">
        <v>1695</v>
      </c>
      <c r="D322" t="s">
        <v>1175</v>
      </c>
    </row>
    <row r="323" spans="1:4" ht="10.5" customHeight="1">
      <c r="A323" t="s">
        <v>986</v>
      </c>
      <c r="B323" t="s">
        <v>1696</v>
      </c>
      <c r="C323" t="s">
        <v>1697</v>
      </c>
      <c r="D323" t="s">
        <v>1177</v>
      </c>
    </row>
    <row r="324" spans="1:4" ht="10.5" customHeight="1">
      <c r="A324" t="s">
        <v>986</v>
      </c>
      <c r="B324" t="s">
        <v>1698</v>
      </c>
      <c r="C324" t="s">
        <v>1699</v>
      </c>
      <c r="D324" t="s">
        <v>1177</v>
      </c>
    </row>
    <row r="325" spans="1:4" ht="10.5" customHeight="1">
      <c r="A325" t="s">
        <v>986</v>
      </c>
      <c r="B325" t="s">
        <v>1700</v>
      </c>
      <c r="C325" t="s">
        <v>1701</v>
      </c>
      <c r="D325" t="s">
        <v>1177</v>
      </c>
    </row>
    <row r="326" spans="1:4" ht="10.5" customHeight="1">
      <c r="A326" t="s">
        <v>986</v>
      </c>
      <c r="B326" t="s">
        <v>1702</v>
      </c>
      <c r="C326" t="s">
        <v>1703</v>
      </c>
      <c r="D326" t="s">
        <v>1177</v>
      </c>
    </row>
    <row r="327" spans="1:4" ht="10.5" customHeight="1">
      <c r="A327" t="s">
        <v>986</v>
      </c>
      <c r="B327" t="s">
        <v>1557</v>
      </c>
      <c r="C327" t="s">
        <v>1704</v>
      </c>
      <c r="D327" t="s">
        <v>1177</v>
      </c>
    </row>
    <row r="328" spans="1:4" ht="10.5" customHeight="1">
      <c r="A328" t="s">
        <v>986</v>
      </c>
      <c r="B328" t="s">
        <v>1705</v>
      </c>
      <c r="C328" t="s">
        <v>1706</v>
      </c>
      <c r="D328" t="s">
        <v>1177</v>
      </c>
    </row>
    <row r="329" spans="1:4" ht="10.5" customHeight="1">
      <c r="A329" t="s">
        <v>986</v>
      </c>
      <c r="B329" t="s">
        <v>987</v>
      </c>
      <c r="C329" t="s">
        <v>988</v>
      </c>
      <c r="D329" t="s">
        <v>1339</v>
      </c>
    </row>
    <row r="330" spans="1:4" ht="10.5" customHeight="1">
      <c r="A330" t="s">
        <v>820</v>
      </c>
      <c r="B330" t="s">
        <v>1707</v>
      </c>
      <c r="C330" t="s">
        <v>1708</v>
      </c>
      <c r="D330" t="s">
        <v>1177</v>
      </c>
    </row>
    <row r="331" spans="1:4" ht="10.5" customHeight="1">
      <c r="A331" t="s">
        <v>820</v>
      </c>
      <c r="B331" t="s">
        <v>1709</v>
      </c>
      <c r="C331" t="s">
        <v>1710</v>
      </c>
      <c r="D331" t="s">
        <v>1177</v>
      </c>
    </row>
    <row r="332" spans="1:4" ht="10.5" customHeight="1">
      <c r="A332" t="s">
        <v>820</v>
      </c>
      <c r="B332" t="s">
        <v>1647</v>
      </c>
      <c r="C332" t="s">
        <v>1711</v>
      </c>
      <c r="D332" t="s">
        <v>1177</v>
      </c>
    </row>
    <row r="333" spans="1:4" ht="10.5" customHeight="1">
      <c r="A333" t="s">
        <v>820</v>
      </c>
      <c r="B333" t="s">
        <v>1712</v>
      </c>
      <c r="C333" t="s">
        <v>1713</v>
      </c>
      <c r="D333" t="s">
        <v>1177</v>
      </c>
    </row>
    <row r="334" spans="1:4" ht="10.5" customHeight="1">
      <c r="A334" t="s">
        <v>820</v>
      </c>
      <c r="B334" t="s">
        <v>1714</v>
      </c>
      <c r="C334" t="s">
        <v>1715</v>
      </c>
      <c r="D334" t="s">
        <v>1177</v>
      </c>
    </row>
    <row r="335" spans="1:4" ht="10.5" customHeight="1">
      <c r="A335" t="s">
        <v>820</v>
      </c>
      <c r="B335" t="s">
        <v>1716</v>
      </c>
      <c r="C335" t="s">
        <v>1717</v>
      </c>
      <c r="D335" t="s">
        <v>1177</v>
      </c>
    </row>
    <row r="336" spans="1:4" ht="10.5" customHeight="1">
      <c r="A336" t="s">
        <v>820</v>
      </c>
      <c r="B336" t="s">
        <v>1718</v>
      </c>
      <c r="C336" t="s">
        <v>1719</v>
      </c>
      <c r="D336" t="s">
        <v>1177</v>
      </c>
    </row>
    <row r="337" spans="1:4" ht="10.5" customHeight="1">
      <c r="A337" t="s">
        <v>820</v>
      </c>
      <c r="B337" t="s">
        <v>1720</v>
      </c>
      <c r="C337" t="s">
        <v>1721</v>
      </c>
      <c r="D337" t="s">
        <v>1177</v>
      </c>
    </row>
    <row r="338" spans="1:4" ht="10.5" customHeight="1">
      <c r="A338" t="s">
        <v>820</v>
      </c>
      <c r="B338" t="s">
        <v>820</v>
      </c>
      <c r="C338" t="s">
        <v>1722</v>
      </c>
      <c r="D338" t="s">
        <v>1175</v>
      </c>
    </row>
    <row r="339" spans="1:4" ht="10.5" customHeight="1">
      <c r="A339" t="s">
        <v>820</v>
      </c>
      <c r="B339" t="s">
        <v>821</v>
      </c>
      <c r="C339" t="s">
        <v>822</v>
      </c>
      <c r="D339" t="s">
        <v>1222</v>
      </c>
    </row>
    <row r="340" spans="1:4" ht="10.5" customHeight="1">
      <c r="A340" t="s">
        <v>820</v>
      </c>
      <c r="B340" t="s">
        <v>1723</v>
      </c>
      <c r="C340" t="s">
        <v>1724</v>
      </c>
      <c r="D340" t="s">
        <v>1177</v>
      </c>
    </row>
    <row r="341" spans="1:4" ht="10.5" customHeight="1">
      <c r="A341" t="s">
        <v>907</v>
      </c>
      <c r="B341" t="s">
        <v>919</v>
      </c>
      <c r="C341" t="s">
        <v>920</v>
      </c>
      <c r="D341" t="s">
        <v>1177</v>
      </c>
    </row>
    <row r="342" spans="1:4" ht="10.5" customHeight="1">
      <c r="A342" t="s">
        <v>907</v>
      </c>
      <c r="B342" t="s">
        <v>1725</v>
      </c>
      <c r="C342" t="s">
        <v>1726</v>
      </c>
      <c r="D342" t="s">
        <v>1177</v>
      </c>
    </row>
    <row r="343" spans="1:4" ht="10.5" customHeight="1">
      <c r="A343" t="s">
        <v>907</v>
      </c>
      <c r="B343" t="s">
        <v>841</v>
      </c>
      <c r="C343" t="s">
        <v>908</v>
      </c>
      <c r="D343" t="s">
        <v>1177</v>
      </c>
    </row>
    <row r="344" spans="1:4" ht="10.5" customHeight="1">
      <c r="A344" t="s">
        <v>907</v>
      </c>
      <c r="B344" t="s">
        <v>1727</v>
      </c>
      <c r="C344" t="s">
        <v>1728</v>
      </c>
      <c r="D344" t="s">
        <v>1177</v>
      </c>
    </row>
    <row r="345" spans="1:4" ht="10.5" customHeight="1">
      <c r="A345" t="s">
        <v>907</v>
      </c>
      <c r="B345" t="s">
        <v>1729</v>
      </c>
      <c r="C345" t="s">
        <v>1730</v>
      </c>
      <c r="D345" t="s">
        <v>1177</v>
      </c>
    </row>
    <row r="346" spans="1:4" ht="10.5" customHeight="1">
      <c r="A346" t="s">
        <v>907</v>
      </c>
      <c r="B346" t="s">
        <v>1731</v>
      </c>
      <c r="C346" t="s">
        <v>1732</v>
      </c>
      <c r="D346" t="s">
        <v>1177</v>
      </c>
    </row>
    <row r="347" spans="1:4" ht="10.5" customHeight="1">
      <c r="A347" t="s">
        <v>907</v>
      </c>
      <c r="B347" t="s">
        <v>921</v>
      </c>
      <c r="C347" t="s">
        <v>922</v>
      </c>
      <c r="D347" t="s">
        <v>1177</v>
      </c>
    </row>
    <row r="348" spans="1:4" ht="10.5" customHeight="1">
      <c r="A348" t="s">
        <v>907</v>
      </c>
      <c r="B348" t="s">
        <v>907</v>
      </c>
      <c r="C348" t="s">
        <v>1733</v>
      </c>
      <c r="D348" t="s">
        <v>1175</v>
      </c>
    </row>
    <row r="349" spans="1:4" ht="10.5" customHeight="1">
      <c r="A349" t="s">
        <v>907</v>
      </c>
      <c r="B349" t="s">
        <v>1006</v>
      </c>
      <c r="C349" t="s">
        <v>1007</v>
      </c>
      <c r="D349" t="s">
        <v>1222</v>
      </c>
    </row>
    <row r="350" spans="1:4" ht="10.5" customHeight="1">
      <c r="A350" t="s">
        <v>907</v>
      </c>
      <c r="B350" t="s">
        <v>1734</v>
      </c>
      <c r="C350" t="s">
        <v>1735</v>
      </c>
      <c r="D350" t="s">
        <v>1177</v>
      </c>
    </row>
    <row r="351" spans="1:4" ht="10.5" customHeight="1">
      <c r="A351" t="s">
        <v>907</v>
      </c>
      <c r="B351" t="s">
        <v>1736</v>
      </c>
      <c r="C351" t="s">
        <v>1737</v>
      </c>
      <c r="D351" t="s">
        <v>1177</v>
      </c>
    </row>
    <row r="352" spans="1:4" ht="10.5" customHeight="1">
      <c r="A352" t="s">
        <v>802</v>
      </c>
      <c r="B352" t="s">
        <v>1738</v>
      </c>
      <c r="C352" t="s">
        <v>1739</v>
      </c>
      <c r="D352" t="s">
        <v>1177</v>
      </c>
    </row>
    <row r="353" spans="1:4" ht="10.5" customHeight="1">
      <c r="A353" t="s">
        <v>802</v>
      </c>
      <c r="B353" t="s">
        <v>1740</v>
      </c>
      <c r="C353" t="s">
        <v>1741</v>
      </c>
      <c r="D353" t="s">
        <v>1177</v>
      </c>
    </row>
    <row r="354" spans="1:4" ht="10.5" customHeight="1">
      <c r="A354" t="s">
        <v>802</v>
      </c>
      <c r="B354" t="s">
        <v>1742</v>
      </c>
      <c r="C354" t="s">
        <v>1743</v>
      </c>
      <c r="D354" t="s">
        <v>1177</v>
      </c>
    </row>
    <row r="355" spans="1:4" ht="10.5" customHeight="1">
      <c r="A355" t="s">
        <v>802</v>
      </c>
      <c r="B355" t="s">
        <v>1744</v>
      </c>
      <c r="C355" t="s">
        <v>1745</v>
      </c>
      <c r="D355" t="s">
        <v>1177</v>
      </c>
    </row>
    <row r="356" spans="1:4" ht="10.5" customHeight="1">
      <c r="A356" t="s">
        <v>802</v>
      </c>
      <c r="B356" t="s">
        <v>803</v>
      </c>
      <c r="C356" t="s">
        <v>804</v>
      </c>
      <c r="D356" t="s">
        <v>1177</v>
      </c>
    </row>
    <row r="357" spans="1:4" ht="10.5" customHeight="1">
      <c r="A357" t="s">
        <v>802</v>
      </c>
      <c r="B357" t="s">
        <v>1746</v>
      </c>
      <c r="C357" t="s">
        <v>1747</v>
      </c>
      <c r="D357" t="s">
        <v>1177</v>
      </c>
    </row>
    <row r="358" spans="1:4" ht="10.5" customHeight="1">
      <c r="A358" t="s">
        <v>802</v>
      </c>
      <c r="B358" t="s">
        <v>1748</v>
      </c>
      <c r="C358" t="s">
        <v>1749</v>
      </c>
      <c r="D358" t="s">
        <v>1177</v>
      </c>
    </row>
    <row r="359" spans="1:4" ht="10.5" customHeight="1">
      <c r="A359" t="s">
        <v>802</v>
      </c>
      <c r="B359" t="s">
        <v>1750</v>
      </c>
      <c r="C359" t="s">
        <v>1751</v>
      </c>
      <c r="D359" t="s">
        <v>1177</v>
      </c>
    </row>
    <row r="360" spans="1:4" ht="10.5" customHeight="1">
      <c r="A360" t="s">
        <v>802</v>
      </c>
      <c r="B360" t="s">
        <v>1752</v>
      </c>
      <c r="C360" t="s">
        <v>1753</v>
      </c>
      <c r="D360" t="s">
        <v>1177</v>
      </c>
    </row>
    <row r="361" spans="1:4" ht="10.5" customHeight="1">
      <c r="A361" t="s">
        <v>802</v>
      </c>
      <c r="B361" t="s">
        <v>1754</v>
      </c>
      <c r="C361" t="s">
        <v>1755</v>
      </c>
      <c r="D361" t="s">
        <v>1177</v>
      </c>
    </row>
    <row r="362" spans="1:4" ht="10.5" customHeight="1">
      <c r="A362" t="s">
        <v>802</v>
      </c>
      <c r="B362" t="s">
        <v>802</v>
      </c>
      <c r="C362" t="s">
        <v>1756</v>
      </c>
      <c r="D362" t="s">
        <v>1175</v>
      </c>
    </row>
    <row r="363" spans="1:4" ht="10.5" customHeight="1">
      <c r="A363" t="s">
        <v>802</v>
      </c>
      <c r="B363" t="s">
        <v>1757</v>
      </c>
      <c r="C363" t="s">
        <v>1758</v>
      </c>
      <c r="D363" t="s">
        <v>1177</v>
      </c>
    </row>
    <row r="364" spans="1:4" ht="10.5" customHeight="1">
      <c r="A364" t="s">
        <v>802</v>
      </c>
      <c r="B364" t="s">
        <v>1759</v>
      </c>
      <c r="C364" t="s">
        <v>1760</v>
      </c>
      <c r="D364" t="s">
        <v>1177</v>
      </c>
    </row>
    <row r="365" spans="1:4" ht="10.5" customHeight="1">
      <c r="A365" t="s">
        <v>802</v>
      </c>
      <c r="B365" t="s">
        <v>1761</v>
      </c>
      <c r="C365" t="s">
        <v>1762</v>
      </c>
      <c r="D365" t="s">
        <v>1177</v>
      </c>
    </row>
    <row r="366" spans="1:4" ht="10.5" customHeight="1">
      <c r="A366" t="s">
        <v>802</v>
      </c>
      <c r="B366" t="s">
        <v>1763</v>
      </c>
      <c r="C366" t="s">
        <v>1764</v>
      </c>
      <c r="D366" t="s">
        <v>1177</v>
      </c>
    </row>
    <row r="367" spans="1:4" ht="10.5" customHeight="1">
      <c r="A367" t="s">
        <v>802</v>
      </c>
      <c r="B367" t="s">
        <v>1051</v>
      </c>
      <c r="C367" t="s">
        <v>1052</v>
      </c>
      <c r="D367" t="s">
        <v>1339</v>
      </c>
    </row>
    <row r="368" spans="1:4" ht="10.5" customHeight="1">
      <c r="A368" t="s">
        <v>623</v>
      </c>
      <c r="B368" t="s">
        <v>1765</v>
      </c>
      <c r="C368" t="s">
        <v>1766</v>
      </c>
      <c r="D368" t="s">
        <v>1177</v>
      </c>
    </row>
    <row r="369" spans="1:4" ht="10.5" customHeight="1">
      <c r="A369" t="s">
        <v>623</v>
      </c>
      <c r="B369" t="s">
        <v>1767</v>
      </c>
      <c r="C369" t="s">
        <v>1768</v>
      </c>
      <c r="D369" t="s">
        <v>1177</v>
      </c>
    </row>
    <row r="370" spans="1:4" ht="10.5" customHeight="1">
      <c r="A370" t="s">
        <v>623</v>
      </c>
      <c r="B370" t="s">
        <v>841</v>
      </c>
      <c r="C370" t="s">
        <v>842</v>
      </c>
      <c r="D370" t="s">
        <v>1177</v>
      </c>
    </row>
    <row r="371" spans="1:4" ht="10.5" customHeight="1">
      <c r="A371" t="s">
        <v>623</v>
      </c>
      <c r="B371" t="s">
        <v>678</v>
      </c>
      <c r="C371" t="s">
        <v>775</v>
      </c>
      <c r="D371" t="s">
        <v>1177</v>
      </c>
    </row>
    <row r="372" spans="1:4" ht="10.5" customHeight="1">
      <c r="A372" t="s">
        <v>623</v>
      </c>
      <c r="B372" t="s">
        <v>1769</v>
      </c>
      <c r="C372" t="s">
        <v>1770</v>
      </c>
      <c r="D372" t="s">
        <v>1177</v>
      </c>
    </row>
    <row r="373" spans="1:4" ht="10.5" customHeight="1">
      <c r="A373" t="s">
        <v>623</v>
      </c>
      <c r="B373" t="s">
        <v>962</v>
      </c>
      <c r="C373" t="s">
        <v>1771</v>
      </c>
      <c r="D373" t="s">
        <v>1177</v>
      </c>
    </row>
    <row r="374" spans="1:4" ht="10.5" customHeight="1">
      <c r="A374" t="s">
        <v>623</v>
      </c>
      <c r="B374" t="s">
        <v>776</v>
      </c>
      <c r="C374" t="s">
        <v>777</v>
      </c>
      <c r="D374" t="s">
        <v>1177</v>
      </c>
    </row>
    <row r="375" spans="1:4" ht="10.5" customHeight="1">
      <c r="A375" t="s">
        <v>623</v>
      </c>
      <c r="B375" t="s">
        <v>1772</v>
      </c>
      <c r="C375" t="s">
        <v>1773</v>
      </c>
      <c r="D375" t="s">
        <v>1177</v>
      </c>
    </row>
    <row r="376" spans="1:4" ht="10.5" customHeight="1">
      <c r="A376" t="s">
        <v>623</v>
      </c>
      <c r="B376" t="s">
        <v>623</v>
      </c>
      <c r="C376" t="s">
        <v>1774</v>
      </c>
      <c r="D376" t="s">
        <v>1175</v>
      </c>
    </row>
    <row r="377" spans="1:4" ht="10.5" customHeight="1">
      <c r="A377" t="s">
        <v>623</v>
      </c>
      <c r="B377" t="s">
        <v>778</v>
      </c>
      <c r="C377" t="s">
        <v>779</v>
      </c>
      <c r="D377" t="s">
        <v>1177</v>
      </c>
    </row>
    <row r="378" spans="1:4" ht="10.5" customHeight="1">
      <c r="A378" t="s">
        <v>623</v>
      </c>
      <c r="B378" t="s">
        <v>1775</v>
      </c>
      <c r="C378" t="s">
        <v>1776</v>
      </c>
      <c r="D378" t="s">
        <v>1177</v>
      </c>
    </row>
    <row r="379" spans="1:4" ht="10.5" customHeight="1">
      <c r="A379" t="s">
        <v>623</v>
      </c>
      <c r="B379" t="s">
        <v>624</v>
      </c>
      <c r="C379" t="s">
        <v>625</v>
      </c>
      <c r="D379" t="s">
        <v>1339</v>
      </c>
    </row>
    <row r="380" spans="1:4" ht="10.5" customHeight="1">
      <c r="A380" t="s">
        <v>623</v>
      </c>
      <c r="B380" t="s">
        <v>872</v>
      </c>
      <c r="C380" t="s">
        <v>873</v>
      </c>
      <c r="D380" t="s">
        <v>1222</v>
      </c>
    </row>
    <row r="381" spans="1:4" ht="10.5" customHeight="1">
      <c r="A381" t="s">
        <v>594</v>
      </c>
      <c r="B381" t="s">
        <v>1777</v>
      </c>
      <c r="C381" t="s">
        <v>1778</v>
      </c>
      <c r="D381" t="s">
        <v>1177</v>
      </c>
    </row>
    <row r="382" spans="1:4" ht="10.5" customHeight="1">
      <c r="A382" t="s">
        <v>594</v>
      </c>
      <c r="B382" t="s">
        <v>1779</v>
      </c>
      <c r="C382" t="s">
        <v>1780</v>
      </c>
      <c r="D382" t="s">
        <v>1177</v>
      </c>
    </row>
    <row r="383" spans="1:4" ht="10.5" customHeight="1">
      <c r="A383" t="s">
        <v>594</v>
      </c>
      <c r="B383" t="s">
        <v>1781</v>
      </c>
      <c r="C383" t="s">
        <v>1782</v>
      </c>
      <c r="D383" t="s">
        <v>1177</v>
      </c>
    </row>
    <row r="384" spans="1:4" ht="10.5" customHeight="1">
      <c r="A384" t="s">
        <v>594</v>
      </c>
      <c r="B384" t="s">
        <v>1783</v>
      </c>
      <c r="C384" t="s">
        <v>1784</v>
      </c>
      <c r="D384" t="s">
        <v>1177</v>
      </c>
    </row>
    <row r="385" spans="1:4" ht="10.5" customHeight="1">
      <c r="A385" t="s">
        <v>594</v>
      </c>
      <c r="B385" t="s">
        <v>1785</v>
      </c>
      <c r="C385" t="s">
        <v>1786</v>
      </c>
      <c r="D385" t="s">
        <v>1177</v>
      </c>
    </row>
    <row r="386" spans="1:4" ht="10.5" customHeight="1">
      <c r="A386" t="s">
        <v>594</v>
      </c>
      <c r="B386" t="s">
        <v>1787</v>
      </c>
      <c r="C386" t="s">
        <v>1788</v>
      </c>
      <c r="D386" t="s">
        <v>1177</v>
      </c>
    </row>
    <row r="387" spans="1:4" ht="10.5" customHeight="1">
      <c r="A387" t="s">
        <v>594</v>
      </c>
      <c r="B387" t="s">
        <v>1789</v>
      </c>
      <c r="C387" t="s">
        <v>1790</v>
      </c>
      <c r="D387" t="s">
        <v>1177</v>
      </c>
    </row>
    <row r="388" spans="1:4" ht="10.5" customHeight="1">
      <c r="A388" t="s">
        <v>594</v>
      </c>
      <c r="B388" t="s">
        <v>836</v>
      </c>
      <c r="C388" t="s">
        <v>1791</v>
      </c>
      <c r="D388" t="s">
        <v>1177</v>
      </c>
    </row>
    <row r="389" spans="1:4" ht="10.5" customHeight="1">
      <c r="A389" t="s">
        <v>594</v>
      </c>
      <c r="B389" t="s">
        <v>1792</v>
      </c>
      <c r="C389" t="s">
        <v>1793</v>
      </c>
      <c r="D389" t="s">
        <v>1177</v>
      </c>
    </row>
    <row r="390" spans="1:4" ht="10.5" customHeight="1">
      <c r="A390" t="s">
        <v>594</v>
      </c>
      <c r="B390" t="s">
        <v>1794</v>
      </c>
      <c r="C390" t="s">
        <v>1795</v>
      </c>
      <c r="D390" t="s">
        <v>1177</v>
      </c>
    </row>
    <row r="391" spans="1:4" ht="10.5" customHeight="1">
      <c r="A391" t="s">
        <v>594</v>
      </c>
      <c r="B391" t="s">
        <v>1796</v>
      </c>
      <c r="C391" t="s">
        <v>1797</v>
      </c>
      <c r="D391" t="s">
        <v>1177</v>
      </c>
    </row>
    <row r="392" spans="1:4" ht="10.5" customHeight="1">
      <c r="A392" t="s">
        <v>594</v>
      </c>
      <c r="B392" t="s">
        <v>1798</v>
      </c>
      <c r="C392" t="s">
        <v>1799</v>
      </c>
      <c r="D392" t="s">
        <v>1177</v>
      </c>
    </row>
    <row r="393" spans="1:4" ht="10.5" customHeight="1">
      <c r="A393" t="s">
        <v>594</v>
      </c>
      <c r="B393" t="s">
        <v>1800</v>
      </c>
      <c r="C393" t="s">
        <v>1801</v>
      </c>
      <c r="D393" t="s">
        <v>1177</v>
      </c>
    </row>
    <row r="394" spans="1:4" ht="10.5" customHeight="1">
      <c r="A394" t="s">
        <v>594</v>
      </c>
      <c r="B394" t="s">
        <v>1802</v>
      </c>
      <c r="C394" t="s">
        <v>1803</v>
      </c>
      <c r="D394" t="s">
        <v>1177</v>
      </c>
    </row>
    <row r="395" spans="1:4" ht="10.5" customHeight="1">
      <c r="A395" t="s">
        <v>594</v>
      </c>
      <c r="B395" t="s">
        <v>594</v>
      </c>
      <c r="C395" t="s">
        <v>1804</v>
      </c>
      <c r="D395" t="s">
        <v>1175</v>
      </c>
    </row>
    <row r="396" spans="1:4" ht="10.5" customHeight="1">
      <c r="A396" t="s">
        <v>594</v>
      </c>
      <c r="B396" t="s">
        <v>595</v>
      </c>
      <c r="C396" t="s">
        <v>596</v>
      </c>
      <c r="D396" t="s">
        <v>1177</v>
      </c>
    </row>
    <row r="397" spans="1:4" ht="10.5" customHeight="1">
      <c r="A397" t="s">
        <v>594</v>
      </c>
      <c r="B397" t="s">
        <v>1805</v>
      </c>
      <c r="C397" t="s">
        <v>1806</v>
      </c>
      <c r="D397" t="s">
        <v>1177</v>
      </c>
    </row>
    <row r="398" spans="1:4" ht="10.5" customHeight="1">
      <c r="A398" t="s">
        <v>594</v>
      </c>
      <c r="B398" t="s">
        <v>1807</v>
      </c>
      <c r="C398" t="s">
        <v>1808</v>
      </c>
      <c r="D398" t="s">
        <v>1177</v>
      </c>
    </row>
    <row r="399" spans="1:4" ht="10.5" customHeight="1">
      <c r="A399" t="s">
        <v>594</v>
      </c>
      <c r="B399" t="s">
        <v>1809</v>
      </c>
      <c r="C399" t="s">
        <v>1810</v>
      </c>
      <c r="D399" t="s">
        <v>1177</v>
      </c>
    </row>
    <row r="400" spans="1:4" ht="10.5" customHeight="1">
      <c r="A400" t="s">
        <v>662</v>
      </c>
      <c r="B400" t="s">
        <v>1811</v>
      </c>
      <c r="C400" t="s">
        <v>1812</v>
      </c>
      <c r="D400" t="s">
        <v>1177</v>
      </c>
    </row>
    <row r="401" spans="1:4" ht="10.5" customHeight="1">
      <c r="A401" t="s">
        <v>662</v>
      </c>
      <c r="B401" t="s">
        <v>1813</v>
      </c>
      <c r="C401" t="s">
        <v>1814</v>
      </c>
      <c r="D401" t="s">
        <v>1177</v>
      </c>
    </row>
    <row r="402" spans="1:4" ht="10.5" customHeight="1">
      <c r="A402" t="s">
        <v>662</v>
      </c>
      <c r="B402" t="s">
        <v>1815</v>
      </c>
      <c r="C402" t="s">
        <v>1816</v>
      </c>
      <c r="D402" t="s">
        <v>1177</v>
      </c>
    </row>
    <row r="403" spans="1:4" ht="10.5" customHeight="1">
      <c r="A403" t="s">
        <v>662</v>
      </c>
      <c r="B403" t="s">
        <v>646</v>
      </c>
      <c r="C403" t="s">
        <v>795</v>
      </c>
      <c r="D403" t="s">
        <v>1177</v>
      </c>
    </row>
    <row r="404" spans="1:4" ht="10.5" customHeight="1">
      <c r="A404" t="s">
        <v>662</v>
      </c>
      <c r="B404" t="s">
        <v>1817</v>
      </c>
      <c r="C404" t="s">
        <v>1818</v>
      </c>
      <c r="D404" t="s">
        <v>1177</v>
      </c>
    </row>
    <row r="405" spans="1:4" ht="10.5" customHeight="1">
      <c r="A405" t="s">
        <v>662</v>
      </c>
      <c r="B405" t="s">
        <v>1819</v>
      </c>
      <c r="C405" t="s">
        <v>1820</v>
      </c>
      <c r="D405" t="s">
        <v>1177</v>
      </c>
    </row>
    <row r="406" spans="1:4" ht="10.5" customHeight="1">
      <c r="A406" t="s">
        <v>662</v>
      </c>
      <c r="B406" t="s">
        <v>1821</v>
      </c>
      <c r="C406" t="s">
        <v>1822</v>
      </c>
      <c r="D406" t="s">
        <v>1177</v>
      </c>
    </row>
    <row r="407" spans="1:4" ht="10.5" customHeight="1">
      <c r="A407" t="s">
        <v>662</v>
      </c>
      <c r="B407" t="s">
        <v>796</v>
      </c>
      <c r="C407" t="s">
        <v>797</v>
      </c>
      <c r="D407" t="s">
        <v>1177</v>
      </c>
    </row>
    <row r="408" spans="1:4" ht="10.5" customHeight="1">
      <c r="A408" t="s">
        <v>662</v>
      </c>
      <c r="B408" t="s">
        <v>1823</v>
      </c>
      <c r="C408" t="s">
        <v>1824</v>
      </c>
      <c r="D408" t="s">
        <v>1177</v>
      </c>
    </row>
    <row r="409" spans="1:4" ht="10.5" customHeight="1">
      <c r="A409" t="s">
        <v>662</v>
      </c>
      <c r="B409" t="s">
        <v>662</v>
      </c>
      <c r="C409" t="s">
        <v>1825</v>
      </c>
      <c r="D409" t="s">
        <v>1175</v>
      </c>
    </row>
    <row r="410" spans="1:4" ht="10.5" customHeight="1">
      <c r="A410" t="s">
        <v>662</v>
      </c>
      <c r="B410" t="s">
        <v>1826</v>
      </c>
      <c r="C410" t="s">
        <v>1827</v>
      </c>
      <c r="D410" t="s">
        <v>1177</v>
      </c>
    </row>
    <row r="411" spans="1:4" ht="10.5" customHeight="1">
      <c r="A411" t="s">
        <v>662</v>
      </c>
      <c r="B411" t="s">
        <v>663</v>
      </c>
      <c r="C411" t="s">
        <v>664</v>
      </c>
      <c r="D411" t="s">
        <v>1339</v>
      </c>
    </row>
    <row r="412" spans="1:4" ht="10.5" customHeight="1">
      <c r="A412" t="s">
        <v>652</v>
      </c>
      <c r="B412" t="s">
        <v>1828</v>
      </c>
      <c r="C412" t="s">
        <v>1829</v>
      </c>
      <c r="D412" t="s">
        <v>1177</v>
      </c>
    </row>
    <row r="413" spans="1:4" ht="10.5" customHeight="1">
      <c r="A413" t="s">
        <v>652</v>
      </c>
      <c r="B413" t="s">
        <v>1830</v>
      </c>
      <c r="C413" t="s">
        <v>1831</v>
      </c>
      <c r="D413" t="s">
        <v>1177</v>
      </c>
    </row>
    <row r="414" spans="1:4" ht="10.5" customHeight="1">
      <c r="A414" t="s">
        <v>652</v>
      </c>
      <c r="B414" t="s">
        <v>1832</v>
      </c>
      <c r="C414" t="s">
        <v>1833</v>
      </c>
      <c r="D414" t="s">
        <v>1177</v>
      </c>
    </row>
    <row r="415" spans="1:4" ht="10.5" customHeight="1">
      <c r="A415" t="s">
        <v>652</v>
      </c>
      <c r="B415" t="s">
        <v>653</v>
      </c>
      <c r="C415" t="s">
        <v>654</v>
      </c>
      <c r="D415" t="s">
        <v>1177</v>
      </c>
    </row>
    <row r="416" spans="1:4" ht="10.5" customHeight="1">
      <c r="A416" t="s">
        <v>652</v>
      </c>
      <c r="B416" t="s">
        <v>655</v>
      </c>
      <c r="C416" t="s">
        <v>656</v>
      </c>
      <c r="D416" t="s">
        <v>1177</v>
      </c>
    </row>
    <row r="417" spans="1:4" ht="10.5" customHeight="1">
      <c r="A417" t="s">
        <v>652</v>
      </c>
      <c r="B417" t="s">
        <v>1834</v>
      </c>
      <c r="C417" t="s">
        <v>1835</v>
      </c>
      <c r="D417" t="s">
        <v>1177</v>
      </c>
    </row>
    <row r="418" spans="1:4" ht="10.5" customHeight="1">
      <c r="A418" t="s">
        <v>652</v>
      </c>
      <c r="B418" t="s">
        <v>1815</v>
      </c>
      <c r="C418" t="s">
        <v>1836</v>
      </c>
      <c r="D418" t="s">
        <v>1177</v>
      </c>
    </row>
    <row r="419" spans="1:4" ht="10.5" customHeight="1">
      <c r="A419" t="s">
        <v>652</v>
      </c>
      <c r="B419" t="s">
        <v>1349</v>
      </c>
      <c r="C419" t="s">
        <v>1837</v>
      </c>
      <c r="D419" t="s">
        <v>1177</v>
      </c>
    </row>
    <row r="420" spans="1:4" ht="10.5" customHeight="1">
      <c r="A420" t="s">
        <v>652</v>
      </c>
      <c r="B420" t="s">
        <v>1838</v>
      </c>
      <c r="C420" t="s">
        <v>1839</v>
      </c>
      <c r="D420" t="s">
        <v>1177</v>
      </c>
    </row>
    <row r="421" spans="1:4" ht="10.5" customHeight="1">
      <c r="A421" t="s">
        <v>652</v>
      </c>
      <c r="B421" t="s">
        <v>1840</v>
      </c>
      <c r="C421" t="s">
        <v>1841</v>
      </c>
      <c r="D421" t="s">
        <v>1177</v>
      </c>
    </row>
    <row r="422" spans="1:4" ht="10.5" customHeight="1">
      <c r="A422" t="s">
        <v>652</v>
      </c>
      <c r="B422" t="s">
        <v>1842</v>
      </c>
      <c r="C422" t="s">
        <v>1843</v>
      </c>
      <c r="D422" t="s">
        <v>1177</v>
      </c>
    </row>
    <row r="423" spans="1:4" ht="10.5" customHeight="1">
      <c r="A423" t="s">
        <v>652</v>
      </c>
      <c r="B423" t="s">
        <v>1527</v>
      </c>
      <c r="C423" t="s">
        <v>1844</v>
      </c>
      <c r="D423" t="s">
        <v>1177</v>
      </c>
    </row>
    <row r="424" spans="1:4" ht="10.5" customHeight="1">
      <c r="A424" t="s">
        <v>652</v>
      </c>
      <c r="B424" t="s">
        <v>1845</v>
      </c>
      <c r="C424" t="s">
        <v>1846</v>
      </c>
      <c r="D424" t="s">
        <v>1177</v>
      </c>
    </row>
    <row r="425" spans="1:4" ht="10.5" customHeight="1">
      <c r="A425" t="s">
        <v>652</v>
      </c>
      <c r="B425" t="s">
        <v>1847</v>
      </c>
      <c r="C425" t="s">
        <v>1848</v>
      </c>
      <c r="D425" t="s">
        <v>1177</v>
      </c>
    </row>
    <row r="426" spans="1:4" ht="10.5" customHeight="1">
      <c r="A426" t="s">
        <v>652</v>
      </c>
      <c r="B426" t="s">
        <v>1849</v>
      </c>
      <c r="C426" t="s">
        <v>1850</v>
      </c>
      <c r="D426" t="s">
        <v>1177</v>
      </c>
    </row>
    <row r="427" spans="1:4" ht="10.5" customHeight="1">
      <c r="A427" t="s">
        <v>652</v>
      </c>
      <c r="B427" t="s">
        <v>657</v>
      </c>
      <c r="C427" t="s">
        <v>658</v>
      </c>
      <c r="D427" t="s">
        <v>1177</v>
      </c>
    </row>
    <row r="428" spans="1:4" ht="10.5" customHeight="1">
      <c r="A428" t="s">
        <v>652</v>
      </c>
      <c r="B428" t="s">
        <v>1851</v>
      </c>
      <c r="C428" t="s">
        <v>1852</v>
      </c>
      <c r="D428" t="s">
        <v>1177</v>
      </c>
    </row>
    <row r="429" spans="1:4" ht="10.5" customHeight="1">
      <c r="A429" t="s">
        <v>652</v>
      </c>
      <c r="B429" t="s">
        <v>1853</v>
      </c>
      <c r="C429" t="s">
        <v>1854</v>
      </c>
      <c r="D429" t="s">
        <v>1177</v>
      </c>
    </row>
    <row r="430" spans="1:4" ht="10.5" customHeight="1">
      <c r="A430" t="s">
        <v>652</v>
      </c>
      <c r="B430" t="s">
        <v>1855</v>
      </c>
      <c r="C430" t="s">
        <v>1856</v>
      </c>
      <c r="D430" t="s">
        <v>1177</v>
      </c>
    </row>
    <row r="431" spans="1:4" ht="10.5" customHeight="1">
      <c r="A431" t="s">
        <v>652</v>
      </c>
      <c r="B431" t="s">
        <v>652</v>
      </c>
      <c r="C431" t="s">
        <v>1857</v>
      </c>
      <c r="D431" t="s">
        <v>1175</v>
      </c>
    </row>
    <row r="432" spans="1:4" ht="10.5" customHeight="1">
      <c r="A432" t="s">
        <v>652</v>
      </c>
      <c r="B432" t="s">
        <v>1858</v>
      </c>
      <c r="C432" t="s">
        <v>1859</v>
      </c>
      <c r="D432" t="s">
        <v>1177</v>
      </c>
    </row>
    <row r="433" spans="1:4" ht="10.5" customHeight="1">
      <c r="A433" t="s">
        <v>605</v>
      </c>
      <c r="B433" t="s">
        <v>1860</v>
      </c>
      <c r="C433" t="s">
        <v>1861</v>
      </c>
      <c r="D433" t="s">
        <v>1177</v>
      </c>
    </row>
    <row r="434" spans="1:4" ht="10.5" customHeight="1">
      <c r="A434" t="s">
        <v>605</v>
      </c>
      <c r="B434" t="s">
        <v>1862</v>
      </c>
      <c r="C434" t="s">
        <v>1863</v>
      </c>
      <c r="D434" t="s">
        <v>1177</v>
      </c>
    </row>
    <row r="435" spans="1:4" ht="10.5" customHeight="1">
      <c r="A435" t="s">
        <v>605</v>
      </c>
      <c r="B435" t="s">
        <v>606</v>
      </c>
      <c r="C435" t="s">
        <v>607</v>
      </c>
      <c r="D435" t="s">
        <v>1177</v>
      </c>
    </row>
    <row r="436" spans="1:4" ht="10.5" customHeight="1">
      <c r="A436" t="s">
        <v>605</v>
      </c>
      <c r="B436" t="s">
        <v>1864</v>
      </c>
      <c r="C436" t="s">
        <v>1865</v>
      </c>
      <c r="D436" t="s">
        <v>1177</v>
      </c>
    </row>
    <row r="437" spans="1:4" ht="10.5" customHeight="1">
      <c r="A437" t="s">
        <v>605</v>
      </c>
      <c r="B437" t="s">
        <v>1866</v>
      </c>
      <c r="C437" t="s">
        <v>1867</v>
      </c>
      <c r="D437" t="s">
        <v>1177</v>
      </c>
    </row>
    <row r="438" spans="1:4" ht="10.5" customHeight="1">
      <c r="A438" t="s">
        <v>605</v>
      </c>
      <c r="B438" t="s">
        <v>1868</v>
      </c>
      <c r="C438" t="s">
        <v>1869</v>
      </c>
      <c r="D438" t="s">
        <v>1177</v>
      </c>
    </row>
    <row r="439" spans="1:4" ht="10.5" customHeight="1">
      <c r="A439" t="s">
        <v>605</v>
      </c>
      <c r="B439" t="s">
        <v>1870</v>
      </c>
      <c r="C439" t="s">
        <v>1871</v>
      </c>
      <c r="D439" t="s">
        <v>1177</v>
      </c>
    </row>
    <row r="440" spans="1:4" ht="10.5" customHeight="1">
      <c r="A440" t="s">
        <v>605</v>
      </c>
      <c r="B440" t="s">
        <v>1872</v>
      </c>
      <c r="C440" t="s">
        <v>1873</v>
      </c>
      <c r="D440" t="s">
        <v>1177</v>
      </c>
    </row>
    <row r="441" spans="1:4" ht="10.5" customHeight="1">
      <c r="A441" t="s">
        <v>605</v>
      </c>
      <c r="B441" t="s">
        <v>715</v>
      </c>
      <c r="C441" t="s">
        <v>716</v>
      </c>
      <c r="D441" t="s">
        <v>1177</v>
      </c>
    </row>
    <row r="442" spans="1:4" ht="10.5" customHeight="1">
      <c r="A442" t="s">
        <v>605</v>
      </c>
      <c r="B442" t="s">
        <v>1362</v>
      </c>
      <c r="C442" t="s">
        <v>1874</v>
      </c>
      <c r="D442" t="s">
        <v>1177</v>
      </c>
    </row>
    <row r="443" spans="1:4" ht="10.5" customHeight="1">
      <c r="A443" t="s">
        <v>605</v>
      </c>
      <c r="B443" t="s">
        <v>605</v>
      </c>
      <c r="C443" t="s">
        <v>1875</v>
      </c>
      <c r="D443" t="s">
        <v>1175</v>
      </c>
    </row>
    <row r="444" spans="1:4" ht="10.5" customHeight="1">
      <c r="A444" t="s">
        <v>605</v>
      </c>
      <c r="B444" t="s">
        <v>1876</v>
      </c>
      <c r="C444" t="s">
        <v>1877</v>
      </c>
      <c r="D444" t="s">
        <v>1177</v>
      </c>
    </row>
    <row r="445" spans="1:4" ht="10.5" customHeight="1">
      <c r="A445" t="s">
        <v>686</v>
      </c>
      <c r="B445" t="s">
        <v>1878</v>
      </c>
      <c r="C445" t="s">
        <v>1879</v>
      </c>
      <c r="D445" t="s">
        <v>1177</v>
      </c>
    </row>
    <row r="446" spans="1:4" ht="10.5" customHeight="1">
      <c r="A446" t="s">
        <v>686</v>
      </c>
      <c r="B446" t="s">
        <v>1012</v>
      </c>
      <c r="C446" t="s">
        <v>1013</v>
      </c>
      <c r="D446" t="s">
        <v>1177</v>
      </c>
    </row>
    <row r="447" spans="1:4" ht="10.5" customHeight="1">
      <c r="A447" t="s">
        <v>686</v>
      </c>
      <c r="B447" t="s">
        <v>1880</v>
      </c>
      <c r="C447" t="s">
        <v>1881</v>
      </c>
      <c r="D447" t="s">
        <v>1177</v>
      </c>
    </row>
    <row r="448" spans="1:4" ht="10.5" customHeight="1">
      <c r="A448" t="s">
        <v>686</v>
      </c>
      <c r="B448" t="s">
        <v>1882</v>
      </c>
      <c r="C448" t="s">
        <v>1883</v>
      </c>
      <c r="D448" t="s">
        <v>1177</v>
      </c>
    </row>
    <row r="449" spans="1:4" ht="10.5" customHeight="1">
      <c r="A449" t="s">
        <v>686</v>
      </c>
      <c r="B449" t="s">
        <v>1884</v>
      </c>
      <c r="C449" t="s">
        <v>1885</v>
      </c>
      <c r="D449" t="s">
        <v>1177</v>
      </c>
    </row>
    <row r="450" spans="1:4" ht="10.5" customHeight="1">
      <c r="A450" t="s">
        <v>686</v>
      </c>
      <c r="B450" t="s">
        <v>1465</v>
      </c>
      <c r="C450" t="s">
        <v>1886</v>
      </c>
      <c r="D450" t="s">
        <v>1177</v>
      </c>
    </row>
    <row r="451" spans="1:4" ht="10.5" customHeight="1">
      <c r="A451" t="s">
        <v>686</v>
      </c>
      <c r="B451" t="s">
        <v>836</v>
      </c>
      <c r="C451" t="s">
        <v>1887</v>
      </c>
      <c r="D451" t="s">
        <v>1177</v>
      </c>
    </row>
    <row r="452" spans="1:4" ht="10.5" customHeight="1">
      <c r="A452" t="s">
        <v>686</v>
      </c>
      <c r="B452" t="s">
        <v>1014</v>
      </c>
      <c r="C452" t="s">
        <v>1015</v>
      </c>
      <c r="D452" t="s">
        <v>1177</v>
      </c>
    </row>
    <row r="453" spans="1:4" ht="10.5" customHeight="1">
      <c r="A453" t="s">
        <v>686</v>
      </c>
      <c r="B453" t="s">
        <v>1888</v>
      </c>
      <c r="C453" t="s">
        <v>1889</v>
      </c>
      <c r="D453" t="s">
        <v>1177</v>
      </c>
    </row>
    <row r="454" spans="1:4" ht="10.5" customHeight="1">
      <c r="A454" t="s">
        <v>686</v>
      </c>
      <c r="B454" t="s">
        <v>1890</v>
      </c>
      <c r="C454" t="s">
        <v>1891</v>
      </c>
      <c r="D454" t="s">
        <v>1177</v>
      </c>
    </row>
    <row r="455" spans="1:4" ht="10.5" customHeight="1">
      <c r="A455" t="s">
        <v>686</v>
      </c>
      <c r="B455" t="s">
        <v>687</v>
      </c>
      <c r="C455" t="s">
        <v>688</v>
      </c>
      <c r="D455" t="s">
        <v>1177</v>
      </c>
    </row>
    <row r="456" spans="1:4" ht="10.5" customHeight="1">
      <c r="A456" t="s">
        <v>686</v>
      </c>
      <c r="B456" t="s">
        <v>686</v>
      </c>
      <c r="C456" t="s">
        <v>1892</v>
      </c>
      <c r="D456" t="s">
        <v>1175</v>
      </c>
    </row>
    <row r="457" spans="1:4" ht="10.5" customHeight="1">
      <c r="A457" t="s">
        <v>686</v>
      </c>
      <c r="B457" t="s">
        <v>689</v>
      </c>
      <c r="C457" t="s">
        <v>690</v>
      </c>
      <c r="D457" t="s">
        <v>1222</v>
      </c>
    </row>
    <row r="458" spans="1:4" ht="10.5" customHeight="1">
      <c r="A458" t="s">
        <v>582</v>
      </c>
      <c r="B458" t="s">
        <v>582</v>
      </c>
      <c r="C458" t="s">
        <v>583</v>
      </c>
      <c r="D458" t="s">
        <v>1893</v>
      </c>
    </row>
    <row r="459" spans="1:4" ht="10.5" customHeight="1">
      <c r="A459" t="s">
        <v>563</v>
      </c>
      <c r="B459" t="s">
        <v>563</v>
      </c>
      <c r="C459" t="s">
        <v>564</v>
      </c>
      <c r="D459" t="s">
        <v>1894</v>
      </c>
    </row>
    <row r="460" spans="1:4" ht="10.5" customHeight="1">
      <c r="A460" t="s">
        <v>934</v>
      </c>
      <c r="B460" t="s">
        <v>934</v>
      </c>
      <c r="C460" t="s">
        <v>935</v>
      </c>
      <c r="D460" t="s">
        <v>1894</v>
      </c>
    </row>
    <row r="461" spans="1:4" ht="10.5" customHeight="1">
      <c r="A461" t="s">
        <v>584</v>
      </c>
      <c r="B461" t="s">
        <v>584</v>
      </c>
      <c r="C461" t="s">
        <v>585</v>
      </c>
      <c r="D461" t="s">
        <v>1894</v>
      </c>
    </row>
    <row r="462" spans="1:4" ht="10.5" customHeight="1">
      <c r="A462" t="s">
        <v>626</v>
      </c>
      <c r="B462" t="s">
        <v>626</v>
      </c>
      <c r="C462" t="s">
        <v>627</v>
      </c>
      <c r="D462" t="s">
        <v>1894</v>
      </c>
    </row>
    <row r="463" spans="1:4" ht="10.5" customHeight="1">
      <c r="A463" t="s">
        <v>901</v>
      </c>
      <c r="B463" t="s">
        <v>901</v>
      </c>
      <c r="C463" t="s">
        <v>902</v>
      </c>
      <c r="D463" t="s">
        <v>1894</v>
      </c>
    </row>
    <row r="464" spans="1:4" ht="10.5" customHeight="1">
      <c r="A464" t="s">
        <v>576</v>
      </c>
      <c r="B464" t="s">
        <v>576</v>
      </c>
      <c r="C464" t="s">
        <v>577</v>
      </c>
      <c r="D464" t="s">
        <v>1894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F2"/>
  <sheetViews>
    <sheetView showGridLines="0" zoomScale="80" workbookViewId="0"/>
  </sheetViews>
  <sheetFormatPr defaultRowHeight="10.5" customHeight="1"/>
  <cols>
    <col min="1" max="1" width="9.140625" style="1"/>
  </cols>
  <sheetData>
    <row r="1" spans="1:6" ht="11.25" customHeight="1">
      <c r="A1" s="8"/>
    </row>
    <row r="2" spans="1:6" ht="10.5" customHeight="1">
      <c r="B2" t="s">
        <v>1895</v>
      </c>
      <c r="C2" t="s">
        <v>1896</v>
      </c>
      <c r="D2" t="s">
        <v>1897</v>
      </c>
      <c r="E2" t="s">
        <v>1898</v>
      </c>
      <c r="F2" t="s">
        <v>1899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"/>
  <sheetViews>
    <sheetView showGridLines="0" zoomScale="80" workbookViewId="0"/>
  </sheetViews>
  <sheetFormatPr defaultRowHeight="10.5" customHeight="1"/>
  <cols>
    <col min="1" max="1" width="9.140625" style="1"/>
  </cols>
  <sheetData>
    <row r="1" spans="1:1" ht="11.25" customHeight="1">
      <c r="A1" s="8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B99"/>
  <sheetViews>
    <sheetView showGridLines="0" zoomScale="80" workbookViewId="0"/>
  </sheetViews>
  <sheetFormatPr defaultRowHeight="10.5" customHeight="1"/>
  <cols>
    <col min="1" max="1" width="9.140625" style="1"/>
    <col min="2" max="2" width="95" style="1" customWidth="1"/>
  </cols>
  <sheetData>
    <row r="1" spans="1:2" ht="11.25" customHeight="1">
      <c r="A1" s="1" t="s">
        <v>542</v>
      </c>
      <c r="B1" s="1" t="s">
        <v>49</v>
      </c>
    </row>
    <row r="2" spans="1:2" ht="11.25" customHeight="1">
      <c r="A2" s="1" t="s">
        <v>546</v>
      </c>
      <c r="B2" s="50" t="s">
        <v>1900</v>
      </c>
    </row>
    <row r="3" spans="1:2" ht="11.25" customHeight="1">
      <c r="B3" s="50" t="s">
        <v>1901</v>
      </c>
    </row>
    <row r="4" spans="1:2" ht="11.25" customHeight="1">
      <c r="B4" s="50" t="s">
        <v>1902</v>
      </c>
    </row>
    <row r="5" spans="1:2" ht="11.25" customHeight="1">
      <c r="B5" s="50" t="s">
        <v>1903</v>
      </c>
    </row>
    <row r="6" spans="1:2" ht="11.25" customHeight="1">
      <c r="B6" s="50" t="s">
        <v>1904</v>
      </c>
    </row>
    <row r="7" spans="1:2" ht="11.25" customHeight="1">
      <c r="B7" s="50" t="s">
        <v>50</v>
      </c>
    </row>
    <row r="8" spans="1:2" ht="11.25" customHeight="1">
      <c r="B8" s="50" t="s">
        <v>1905</v>
      </c>
    </row>
    <row r="9" spans="1:2" ht="11.25" customHeight="1">
      <c r="B9" s="50" t="s">
        <v>1906</v>
      </c>
    </row>
    <row r="10" spans="1:2" ht="11.25" customHeight="1">
      <c r="B10" s="50" t="s">
        <v>1907</v>
      </c>
    </row>
    <row r="11" spans="1:2" ht="11.25" customHeight="1">
      <c r="B11" s="50" t="s">
        <v>1908</v>
      </c>
    </row>
    <row r="12" spans="1:2" ht="11.25" customHeight="1">
      <c r="B12" s="50" t="s">
        <v>1909</v>
      </c>
    </row>
    <row r="13" spans="1:2" ht="11.25" customHeight="1">
      <c r="B13" s="50" t="s">
        <v>1910</v>
      </c>
    </row>
    <row r="14" spans="1:2" ht="11.25" customHeight="1">
      <c r="B14" s="50" t="s">
        <v>1911</v>
      </c>
    </row>
    <row r="15" spans="1:2" ht="11.25" customHeight="1">
      <c r="B15" s="50" t="s">
        <v>1912</v>
      </c>
    </row>
    <row r="16" spans="1:2" ht="11.25" customHeight="1">
      <c r="B16" s="50" t="s">
        <v>1913</v>
      </c>
    </row>
    <row r="17" spans="2:2" ht="11.25" customHeight="1">
      <c r="B17" s="50" t="s">
        <v>1914</v>
      </c>
    </row>
    <row r="18" spans="2:2" ht="11.25" customHeight="1">
      <c r="B18" s="50" t="s">
        <v>1915</v>
      </c>
    </row>
    <row r="19" spans="2:2" ht="11.25" customHeight="1">
      <c r="B19" s="50" t="s">
        <v>1916</v>
      </c>
    </row>
    <row r="20" spans="2:2" ht="11.25" customHeight="1">
      <c r="B20" s="50" t="s">
        <v>1917</v>
      </c>
    </row>
    <row r="21" spans="2:2" ht="11.25" customHeight="1">
      <c r="B21" s="50" t="s">
        <v>1918</v>
      </c>
    </row>
    <row r="22" spans="2:2" ht="11.25" customHeight="1">
      <c r="B22" s="50" t="s">
        <v>1919</v>
      </c>
    </row>
    <row r="23" spans="2:2" ht="11.25" customHeight="1">
      <c r="B23" s="50" t="s">
        <v>1920</v>
      </c>
    </row>
    <row r="24" spans="2:2" ht="11.25" customHeight="1">
      <c r="B24" s="50" t="s">
        <v>1921</v>
      </c>
    </row>
    <row r="25" spans="2:2" ht="11.25" customHeight="1">
      <c r="B25" s="50" t="s">
        <v>1922</v>
      </c>
    </row>
    <row r="26" spans="2:2" ht="11.25" customHeight="1">
      <c r="B26" s="50" t="s">
        <v>1923</v>
      </c>
    </row>
    <row r="27" spans="2:2" ht="11.25" customHeight="1">
      <c r="B27" s="50" t="s">
        <v>1924</v>
      </c>
    </row>
    <row r="28" spans="2:2" ht="11.25" customHeight="1">
      <c r="B28" s="50" t="s">
        <v>1925</v>
      </c>
    </row>
    <row r="29" spans="2:2" ht="11.25" customHeight="1">
      <c r="B29" s="50" t="s">
        <v>1926</v>
      </c>
    </row>
    <row r="30" spans="2:2" ht="11.25" customHeight="1">
      <c r="B30" s="50" t="s">
        <v>1927</v>
      </c>
    </row>
    <row r="31" spans="2:2" ht="11.25" customHeight="1">
      <c r="B31" s="50" t="s">
        <v>1928</v>
      </c>
    </row>
    <row r="32" spans="2:2" ht="11.25" customHeight="1">
      <c r="B32" s="50" t="s">
        <v>1929</v>
      </c>
    </row>
    <row r="33" spans="2:2" ht="11.25" customHeight="1">
      <c r="B33" s="50" t="s">
        <v>1930</v>
      </c>
    </row>
    <row r="34" spans="2:2" ht="11.25" customHeight="1">
      <c r="B34" s="50" t="s">
        <v>1931</v>
      </c>
    </row>
    <row r="35" spans="2:2" ht="11.25" customHeight="1">
      <c r="B35" s="50" t="s">
        <v>1932</v>
      </c>
    </row>
    <row r="36" spans="2:2" ht="11.25" customHeight="1">
      <c r="B36" s="50" t="s">
        <v>1933</v>
      </c>
    </row>
    <row r="37" spans="2:2" ht="11.25" customHeight="1">
      <c r="B37" s="50" t="s">
        <v>1934</v>
      </c>
    </row>
    <row r="38" spans="2:2" ht="11.25" customHeight="1">
      <c r="B38" s="50" t="s">
        <v>1935</v>
      </c>
    </row>
    <row r="39" spans="2:2" ht="11.25" customHeight="1">
      <c r="B39" s="50" t="s">
        <v>1936</v>
      </c>
    </row>
    <row r="40" spans="2:2" ht="11.25" customHeight="1">
      <c r="B40" s="50" t="s">
        <v>1937</v>
      </c>
    </row>
    <row r="41" spans="2:2" ht="11.25" customHeight="1">
      <c r="B41" s="50" t="s">
        <v>1938</v>
      </c>
    </row>
    <row r="42" spans="2:2" ht="11.25" customHeight="1">
      <c r="B42" s="50" t="s">
        <v>1939</v>
      </c>
    </row>
    <row r="43" spans="2:2" ht="11.25" customHeight="1">
      <c r="B43" s="50" t="s">
        <v>1940</v>
      </c>
    </row>
    <row r="44" spans="2:2" ht="11.25" customHeight="1">
      <c r="B44" s="50" t="s">
        <v>1941</v>
      </c>
    </row>
    <row r="45" spans="2:2" ht="11.25" customHeight="1">
      <c r="B45" s="50" t="s">
        <v>1942</v>
      </c>
    </row>
    <row r="46" spans="2:2" ht="11.25" customHeight="1">
      <c r="B46" s="50" t="s">
        <v>1943</v>
      </c>
    </row>
    <row r="47" spans="2:2" ht="11.25" customHeight="1">
      <c r="B47" s="50" t="s">
        <v>1944</v>
      </c>
    </row>
    <row r="48" spans="2:2" ht="11.25" customHeight="1">
      <c r="B48" s="50" t="s">
        <v>1945</v>
      </c>
    </row>
    <row r="49" spans="2:2" ht="11.25" customHeight="1">
      <c r="B49" s="50" t="s">
        <v>1946</v>
      </c>
    </row>
    <row r="50" spans="2:2" ht="11.25" customHeight="1">
      <c r="B50" s="50" t="s">
        <v>1947</v>
      </c>
    </row>
    <row r="51" spans="2:2" ht="11.25" customHeight="1">
      <c r="B51" s="50" t="s">
        <v>1948</v>
      </c>
    </row>
    <row r="52" spans="2:2" ht="11.25" customHeight="1">
      <c r="B52" s="50" t="s">
        <v>1949</v>
      </c>
    </row>
    <row r="53" spans="2:2" ht="11.25" customHeight="1">
      <c r="B53" s="50" t="s">
        <v>1950</v>
      </c>
    </row>
    <row r="54" spans="2:2" ht="11.25" customHeight="1">
      <c r="B54" s="50" t="s">
        <v>1951</v>
      </c>
    </row>
    <row r="55" spans="2:2" ht="11.25" customHeight="1">
      <c r="B55" s="50" t="s">
        <v>1952</v>
      </c>
    </row>
    <row r="56" spans="2:2" ht="11.25" customHeight="1">
      <c r="B56" s="50" t="s">
        <v>1953</v>
      </c>
    </row>
    <row r="57" spans="2:2" ht="11.25" customHeight="1">
      <c r="B57" s="50" t="s">
        <v>1954</v>
      </c>
    </row>
    <row r="58" spans="2:2" ht="11.25" customHeight="1">
      <c r="B58" s="50" t="s">
        <v>1955</v>
      </c>
    </row>
    <row r="59" spans="2:2" ht="11.25" customHeight="1">
      <c r="B59" s="50" t="s">
        <v>1956</v>
      </c>
    </row>
    <row r="60" spans="2:2" ht="11.25" customHeight="1">
      <c r="B60" s="50" t="s">
        <v>1957</v>
      </c>
    </row>
    <row r="61" spans="2:2" ht="11.25" customHeight="1">
      <c r="B61" s="50" t="s">
        <v>1958</v>
      </c>
    </row>
    <row r="62" spans="2:2" ht="11.25" customHeight="1">
      <c r="B62" s="50" t="s">
        <v>1959</v>
      </c>
    </row>
    <row r="63" spans="2:2" ht="11.25" customHeight="1">
      <c r="B63" s="50" t="s">
        <v>1960</v>
      </c>
    </row>
    <row r="64" spans="2:2" ht="11.25" customHeight="1">
      <c r="B64" s="50" t="s">
        <v>1961</v>
      </c>
    </row>
    <row r="65" spans="2:2" ht="11.25" customHeight="1">
      <c r="B65" s="50" t="s">
        <v>1962</v>
      </c>
    </row>
    <row r="66" spans="2:2" ht="11.25" customHeight="1">
      <c r="B66" s="50" t="s">
        <v>1963</v>
      </c>
    </row>
    <row r="67" spans="2:2" ht="11.25" customHeight="1">
      <c r="B67" s="50" t="s">
        <v>1964</v>
      </c>
    </row>
    <row r="68" spans="2:2" ht="11.25" customHeight="1">
      <c r="B68" s="50" t="s">
        <v>1965</v>
      </c>
    </row>
    <row r="69" spans="2:2" ht="11.25" customHeight="1">
      <c r="B69" s="50" t="s">
        <v>1966</v>
      </c>
    </row>
    <row r="70" spans="2:2" ht="11.25" customHeight="1">
      <c r="B70" s="50" t="s">
        <v>1967</v>
      </c>
    </row>
    <row r="71" spans="2:2" ht="11.25" customHeight="1">
      <c r="B71" s="50" t="s">
        <v>1968</v>
      </c>
    </row>
    <row r="72" spans="2:2" ht="11.25" customHeight="1">
      <c r="B72" s="50" t="s">
        <v>1969</v>
      </c>
    </row>
    <row r="73" spans="2:2" ht="11.25" customHeight="1">
      <c r="B73" s="50" t="s">
        <v>1970</v>
      </c>
    </row>
    <row r="74" spans="2:2" ht="11.25" customHeight="1">
      <c r="B74" s="50" t="s">
        <v>1971</v>
      </c>
    </row>
    <row r="75" spans="2:2" ht="11.25" customHeight="1">
      <c r="B75" s="50" t="s">
        <v>1972</v>
      </c>
    </row>
    <row r="76" spans="2:2" ht="11.25" customHeight="1">
      <c r="B76" s="50" t="s">
        <v>1973</v>
      </c>
    </row>
    <row r="77" spans="2:2" ht="11.25" customHeight="1">
      <c r="B77" s="50" t="s">
        <v>1974</v>
      </c>
    </row>
    <row r="78" spans="2:2" ht="11.25" customHeight="1">
      <c r="B78" s="50" t="s">
        <v>1975</v>
      </c>
    </row>
    <row r="79" spans="2:2" ht="11.25" customHeight="1">
      <c r="B79" s="50" t="s">
        <v>1976</v>
      </c>
    </row>
    <row r="80" spans="2:2" ht="11.25" customHeight="1">
      <c r="B80" s="50" t="s">
        <v>1977</v>
      </c>
    </row>
    <row r="81" spans="2:2" ht="11.25" customHeight="1">
      <c r="B81" s="50" t="s">
        <v>1978</v>
      </c>
    </row>
    <row r="82" spans="2:2" ht="11.25" customHeight="1">
      <c r="B82" s="50" t="s">
        <v>1979</v>
      </c>
    </row>
    <row r="83" spans="2:2" ht="11.25" customHeight="1">
      <c r="B83" s="50" t="s">
        <v>1980</v>
      </c>
    </row>
    <row r="84" spans="2:2" ht="11.25" customHeight="1">
      <c r="B84" s="50" t="s">
        <v>1981</v>
      </c>
    </row>
    <row r="85" spans="2:2" ht="11.25" customHeight="1">
      <c r="B85" s="50" t="s">
        <v>1982</v>
      </c>
    </row>
    <row r="86" spans="2:2" ht="11.25" customHeight="1">
      <c r="B86" s="50" t="s">
        <v>1983</v>
      </c>
    </row>
    <row r="87" spans="2:2" ht="11.25" customHeight="1">
      <c r="B87" s="50" t="s">
        <v>1984</v>
      </c>
    </row>
    <row r="88" spans="2:2" ht="11.25" customHeight="1">
      <c r="B88" s="50" t="s">
        <v>1985</v>
      </c>
    </row>
    <row r="89" spans="2:2" ht="11.25" customHeight="1">
      <c r="B89" s="50" t="s">
        <v>1986</v>
      </c>
    </row>
    <row r="90" spans="2:2" ht="11.25" customHeight="1">
      <c r="B90" s="50" t="s">
        <v>1987</v>
      </c>
    </row>
    <row r="91" spans="2:2" ht="11.25" customHeight="1">
      <c r="B91" s="50" t="s">
        <v>1988</v>
      </c>
    </row>
    <row r="92" spans="2:2" ht="11.25" customHeight="1">
      <c r="B92" s="50" t="s">
        <v>1989</v>
      </c>
    </row>
    <row r="93" spans="2:2" ht="11.25" customHeight="1">
      <c r="B93" s="50" t="s">
        <v>1990</v>
      </c>
    </row>
    <row r="94" spans="2:2" ht="11.25" customHeight="1">
      <c r="B94" s="50" t="s">
        <v>1991</v>
      </c>
    </row>
    <row r="95" spans="2:2" ht="11.25" customHeight="1">
      <c r="B95" s="50" t="s">
        <v>1992</v>
      </c>
    </row>
    <row r="96" spans="2:2" ht="11.25" customHeight="1">
      <c r="B96" s="50" t="s">
        <v>1993</v>
      </c>
    </row>
    <row r="97" spans="2:2" ht="11.25" customHeight="1">
      <c r="B97" s="50" t="s">
        <v>1994</v>
      </c>
    </row>
    <row r="98" spans="2:2" ht="11.25" customHeight="1">
      <c r="B98" s="50" t="s">
        <v>1995</v>
      </c>
    </row>
    <row r="99" spans="2:2" ht="11.25" customHeight="1">
      <c r="B99" s="50" t="s">
        <v>1996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C12"/>
  <sheetViews>
    <sheetView showGridLines="0" zoomScale="80" workbookViewId="0"/>
  </sheetViews>
  <sheetFormatPr defaultRowHeight="10.5" customHeight="1"/>
  <cols>
    <col min="1" max="1" width="9.140625" style="1"/>
  </cols>
  <sheetData>
    <row r="1" spans="1:3" ht="11.25" customHeight="1">
      <c r="A1" s="55" t="s">
        <v>1997</v>
      </c>
      <c r="B1" t="s">
        <v>1998</v>
      </c>
      <c r="C1" t="s">
        <v>1999</v>
      </c>
    </row>
    <row r="2" spans="1:3" ht="10.5" customHeight="1">
      <c r="A2" s="1" t="s">
        <v>132</v>
      </c>
      <c r="B2" t="s">
        <v>127</v>
      </c>
      <c r="C2" t="s">
        <v>133</v>
      </c>
    </row>
    <row r="3" spans="1:3" ht="10.5" customHeight="1">
      <c r="A3" s="1" t="s">
        <v>123</v>
      </c>
      <c r="B3" t="s">
        <v>127</v>
      </c>
      <c r="C3" t="s">
        <v>125</v>
      </c>
    </row>
    <row r="4" spans="1:3" ht="10.5" customHeight="1">
      <c r="A4" s="1" t="s">
        <v>128</v>
      </c>
      <c r="B4" t="s">
        <v>127</v>
      </c>
      <c r="C4" t="s">
        <v>129</v>
      </c>
    </row>
    <row r="5" spans="1:3" ht="10.5" customHeight="1">
      <c r="A5" s="1" t="s">
        <v>130</v>
      </c>
      <c r="B5" t="s">
        <v>127</v>
      </c>
      <c r="C5" t="s">
        <v>131</v>
      </c>
    </row>
    <row r="6" spans="1:3" ht="10.5" customHeight="1">
      <c r="A6" s="1" t="s">
        <v>134</v>
      </c>
      <c r="B6" t="s">
        <v>127</v>
      </c>
      <c r="C6" t="s">
        <v>135</v>
      </c>
    </row>
    <row r="7" spans="1:3" ht="10.5" customHeight="1">
      <c r="A7" s="1" t="s">
        <v>136</v>
      </c>
      <c r="B7" t="s">
        <v>127</v>
      </c>
      <c r="C7" t="s">
        <v>137</v>
      </c>
    </row>
    <row r="8" spans="1:3" ht="10.5" customHeight="1">
      <c r="A8" s="1" t="s">
        <v>140</v>
      </c>
      <c r="B8" t="s">
        <v>127</v>
      </c>
      <c r="C8" t="s">
        <v>141</v>
      </c>
    </row>
    <row r="9" spans="1:3" ht="10.5" customHeight="1">
      <c r="A9" s="1" t="s">
        <v>144</v>
      </c>
      <c r="B9" t="s">
        <v>127</v>
      </c>
      <c r="C9" t="s">
        <v>145</v>
      </c>
    </row>
    <row r="10" spans="1:3" ht="10.5" customHeight="1">
      <c r="A10" s="1" t="s">
        <v>138</v>
      </c>
      <c r="B10" t="s">
        <v>127</v>
      </c>
      <c r="C10" t="s">
        <v>139</v>
      </c>
    </row>
    <row r="11" spans="1:3" ht="10.5" customHeight="1">
      <c r="A11" s="1" t="s">
        <v>146</v>
      </c>
      <c r="B11" t="s">
        <v>127</v>
      </c>
      <c r="C11" t="s">
        <v>147</v>
      </c>
    </row>
    <row r="12" spans="1:3" ht="10.5" customHeight="1">
      <c r="A12" s="1" t="s">
        <v>142</v>
      </c>
      <c r="B12" t="s">
        <v>127</v>
      </c>
      <c r="C12" t="s">
        <v>143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18</vt:i4>
      </vt:variant>
      <vt:variant>
        <vt:lpstr>Именованные диапазоны</vt:lpstr>
      </vt:variant>
      <vt:variant>
        <vt:i4>175</vt:i4>
      </vt:variant>
    </vt:vector>
  </HeadingPairs>
  <TitlesOfParts>
    <vt:vector size="193" baseType="lpstr">
      <vt:lpstr>Инструкция</vt:lpstr>
      <vt:lpstr>Титульный</vt:lpstr>
      <vt:lpstr>Отпуск ТЭ</vt:lpstr>
      <vt:lpstr>Комментарии</vt:lpstr>
      <vt:lpstr>TECHSHEET</vt:lpstr>
      <vt:lpstr>TECH_HORISONTAL</vt:lpstr>
      <vt:lpstr>DICTIONARIES</vt:lpstr>
      <vt:lpstr>modHelp</vt:lpstr>
      <vt:lpstr>AUTHORIZATION</vt:lpstr>
      <vt:lpstr>RST_LIST_ORG</vt:lpstr>
      <vt:lpstr>UNREG_LIST_ORG</vt:lpstr>
      <vt:lpstr>PRICEZONE_LIST_ORG</vt:lpstr>
      <vt:lpstr>LEGAL_TF_EXISTENCE</vt:lpstr>
      <vt:lpstr>REESTR_MO</vt:lpstr>
      <vt:lpstr>FILE_STORE_DATA</vt:lpstr>
      <vt:lpstr>LIST_SUBSIDIARY</vt:lpstr>
      <vt:lpstr>LIST_OKOPF</vt:lpstr>
      <vt:lpstr>RPT_STATISTICS</vt:lpstr>
      <vt:lpstr>ACTIVITY</vt:lpstr>
      <vt:lpstr>ACTIVITY_ID</vt:lpstr>
      <vt:lpstr>ATH_SCHEME</vt:lpstr>
      <vt:lpstr>AUTHORIZATION_RANGE</vt:lpstr>
      <vt:lpstr>CONTACTS_MARKER</vt:lpstr>
      <vt:lpstr>CST_CE_INFO_MESSAGE</vt:lpstr>
      <vt:lpstr>CST_NO_CE_INFO_MESSAGE</vt:lpstr>
      <vt:lpstr>CST_RECALC_INFO_MESSAGE</vt:lpstr>
      <vt:lpstr>DATA_SOURCE</vt:lpstr>
      <vt:lpstr>DICTIONARY_DATA</vt:lpstr>
      <vt:lpstr>DICTIONARY_HEADER</vt:lpstr>
      <vt:lpstr>ETO_STATUS</vt:lpstr>
      <vt:lpstr>HEATING_MONTH</vt:lpstr>
      <vt:lpstr>HEATING_PERIOD_LIST</vt:lpstr>
      <vt:lpstr>HW_CLTR_UI_CMPSN_INFO_MESSAGE</vt:lpstr>
      <vt:lpstr>HW_CLTR_UI_OWN_INFO_MESSAGE</vt:lpstr>
      <vt:lpstr>HW_CLTR_UI_PPL_HEATING_INFO_MESSAGE</vt:lpstr>
      <vt:lpstr>HW_CLTR_UI_PPL_HOTVSNA_INFO_MESSAGE</vt:lpstr>
      <vt:lpstr>HW_CLTR_UI_PPL_INFO_MESSAGE</vt:lpstr>
      <vt:lpstr>HW_CLTR_UI_RSL_INFO_MESSAGE</vt:lpstr>
      <vt:lpstr>HW_NETW_UI_CMPSN_INFO_MESSAGE</vt:lpstr>
      <vt:lpstr>HW_NETW_UI_OWN_INFO_MESSAGE</vt:lpstr>
      <vt:lpstr>HW_NETW_UI_PPL_HEATING_INFO_MESSAGE</vt:lpstr>
      <vt:lpstr>HW_NETW_UI_PPL_HOTVSNA_INFO_MESSAGE</vt:lpstr>
      <vt:lpstr>HW_NETW_UI_PPL_INFO_MESSAGE</vt:lpstr>
      <vt:lpstr>HW_NETW_UI_RSL_INFO_MESSAGE</vt:lpstr>
      <vt:lpstr>IMPORT_DATA_DESCRIPTION</vt:lpstr>
      <vt:lpstr>IMPORT_DATA_DESCRIPTION_URL</vt:lpstr>
      <vt:lpstr>INN</vt:lpstr>
      <vt:lpstr>INN_ID</vt:lpstr>
      <vt:lpstr>JUSTIFICATION_SAMPLE</vt:lpstr>
      <vt:lpstr>JUSTIFICATION_SAMPLE_URL</vt:lpstr>
      <vt:lpstr>JUSTIFICATION_URL</vt:lpstr>
      <vt:lpstr>KPP</vt:lpstr>
      <vt:lpstr>KPP_ID</vt:lpstr>
      <vt:lpstr>LastUpdateDate_ORG</vt:lpstr>
      <vt:lpstr>LEGAL_TF_EXISTENCE_DATA</vt:lpstr>
      <vt:lpstr>LEGAL_TF_EXISTENCE_HEADER</vt:lpstr>
      <vt:lpstr>LIST_MR_MO_OKTMO</vt:lpstr>
      <vt:lpstr>LIST_OKOPF_DATA</vt:lpstr>
      <vt:lpstr>LIST_OKOPF_HEADER</vt:lpstr>
      <vt:lpstr>LOGIN</vt:lpstr>
      <vt:lpstr>MAX_PRICE</vt:lpstr>
      <vt:lpstr>MIN_PRICE</vt:lpstr>
      <vt:lpstr>MO</vt:lpstr>
      <vt:lpstr>MO_END_DATE</vt:lpstr>
      <vt:lpstr>MO_LIST_1</vt:lpstr>
      <vt:lpstr>MO_LIST_10</vt:lpstr>
      <vt:lpstr>MO_LIST_11</vt:lpstr>
      <vt:lpstr>MO_LIST_12</vt:lpstr>
      <vt:lpstr>MO_LIST_13</vt:lpstr>
      <vt:lpstr>MO_LIST_14</vt:lpstr>
      <vt:lpstr>MO_LIST_15</vt:lpstr>
      <vt:lpstr>MO_LIST_16</vt:lpstr>
      <vt:lpstr>MO_LIST_17</vt:lpstr>
      <vt:lpstr>MO_LIST_18</vt:lpstr>
      <vt:lpstr>MO_LIST_19</vt:lpstr>
      <vt:lpstr>MO_LIST_2</vt:lpstr>
      <vt:lpstr>MO_LIST_20</vt:lpstr>
      <vt:lpstr>MO_LIST_21</vt:lpstr>
      <vt:lpstr>MO_LIST_22</vt:lpstr>
      <vt:lpstr>MO_LIST_23</vt:lpstr>
      <vt:lpstr>MO_LIST_24</vt:lpstr>
      <vt:lpstr>MO_LIST_25</vt:lpstr>
      <vt:lpstr>MO_LIST_26</vt:lpstr>
      <vt:lpstr>MO_LIST_27</vt:lpstr>
      <vt:lpstr>MO_LIST_28</vt:lpstr>
      <vt:lpstr>MO_LIST_29</vt:lpstr>
      <vt:lpstr>MO_LIST_3</vt:lpstr>
      <vt:lpstr>MO_LIST_30</vt:lpstr>
      <vt:lpstr>MO_LIST_31</vt:lpstr>
      <vt:lpstr>MO_LIST_32</vt:lpstr>
      <vt:lpstr>MO_LIST_33</vt:lpstr>
      <vt:lpstr>MO_LIST_34</vt:lpstr>
      <vt:lpstr>MO_LIST_35</vt:lpstr>
      <vt:lpstr>MO_LIST_36</vt:lpstr>
      <vt:lpstr>MO_LIST_37</vt:lpstr>
      <vt:lpstr>MO_LIST_38</vt:lpstr>
      <vt:lpstr>MO_LIST_39</vt:lpstr>
      <vt:lpstr>MO_LIST_4</vt:lpstr>
      <vt:lpstr>MO_LIST_5</vt:lpstr>
      <vt:lpstr>MO_LIST_6</vt:lpstr>
      <vt:lpstr>MO_LIST_7</vt:lpstr>
      <vt:lpstr>MO_LIST_8</vt:lpstr>
      <vt:lpstr>MO_LIST_9</vt:lpstr>
      <vt:lpstr>MO_START_DATE</vt:lpstr>
      <vt:lpstr>MONTH</vt:lpstr>
      <vt:lpstr>MONTH_LIST</vt:lpstr>
      <vt:lpstr>MONTH_VS_SEQUENCE_LIST</vt:lpstr>
      <vt:lpstr>MR</vt:lpstr>
      <vt:lpstr>MR_LIST</vt:lpstr>
      <vt:lpstr>NO_JUSTIFICATION_REPORT_TILL_DATE_APR</vt:lpstr>
      <vt:lpstr>NO_JUSTIFICATION_REPORT_TILL_DATE_AUG</vt:lpstr>
      <vt:lpstr>NO_JUSTIFICATION_REPORT_TILL_DATE_DEC</vt:lpstr>
      <vt:lpstr>NO_JUSTIFICATION_REPORT_TILL_DATE_FEB</vt:lpstr>
      <vt:lpstr>NO_JUSTIFICATION_REPORT_TILL_DATE_JAN</vt:lpstr>
      <vt:lpstr>NO_JUSTIFICATION_REPORT_TILL_DATE_JUL</vt:lpstr>
      <vt:lpstr>NO_JUSTIFICATION_REPORT_TILL_DATE_JUN</vt:lpstr>
      <vt:lpstr>NO_JUSTIFICATION_REPORT_TILL_DATE_MAR</vt:lpstr>
      <vt:lpstr>NO_JUSTIFICATION_REPORT_TILL_DATE_MAY</vt:lpstr>
      <vt:lpstr>NO_JUSTIFICATION_REPORT_TILL_DATE_NOV</vt:lpstr>
      <vt:lpstr>NO_JUSTIFICATION_REPORT_TILL_DATE_OCT</vt:lpstr>
      <vt:lpstr>NO_JUSTIFICATION_REPORT_TILL_DATE_SEP</vt:lpstr>
      <vt:lpstr>NO_JUSTIFICATION_REPORT_TILL_DATE_TTL</vt:lpstr>
      <vt:lpstr>OBFUSCATED_PASSWORD</vt:lpstr>
      <vt:lpstr>OGRN</vt:lpstr>
      <vt:lpstr>OKPO</vt:lpstr>
      <vt:lpstr>OKTMO</vt:lpstr>
      <vt:lpstr>OKTMO_VS_TYPE_LIST</vt:lpstr>
      <vt:lpstr>OPF</vt:lpstr>
      <vt:lpstr>ORG</vt:lpstr>
      <vt:lpstr>ORG_DATA_AREA</vt:lpstr>
      <vt:lpstr>ORG_END_DATE</vt:lpstr>
      <vt:lpstr>ORG_START_DATE</vt:lpstr>
      <vt:lpstr>PASSWORD</vt:lpstr>
      <vt:lpstr>PERIOD</vt:lpstr>
      <vt:lpstr>REGION</vt:lpstr>
      <vt:lpstr>REGION_NAME</vt:lpstr>
      <vt:lpstr>REPORT_EXISTENCE_STATUS</vt:lpstr>
      <vt:lpstr>REPORT_MODE</vt:lpstr>
      <vt:lpstr>REPORT_MODE_LIST</vt:lpstr>
      <vt:lpstr>REPORT_MONTH_ABSENCE</vt:lpstr>
      <vt:lpstr>REPORT_TYPE</vt:lpstr>
      <vt:lpstr>REPORT_TYPE_LIST</vt:lpstr>
      <vt:lpstr>RETAIN_PASSWORD</vt:lpstr>
      <vt:lpstr>RPT_STATISTICS_RANGE</vt:lpstr>
      <vt:lpstr>RST_LIST_ORG_DATA</vt:lpstr>
      <vt:lpstr>RST_LIST_ORG_HEADER</vt:lpstr>
      <vt:lpstr>RST_ORG_ID</vt:lpstr>
      <vt:lpstr>SECTION_TE_ISSUE_COMMENT_AREA</vt:lpstr>
      <vt:lpstr>SECTION_TE_ISSUE_IMPORT_TAG_AREA</vt:lpstr>
      <vt:lpstr>SECTION_TE_ISSUE_NUMERIC_AREA</vt:lpstr>
      <vt:lpstr>SECTION_TE_ISSUE_ROW_CODE_AREA</vt:lpstr>
      <vt:lpstr>SECTION_TE_ISSUE_TOTAL_CST</vt:lpstr>
      <vt:lpstr>SECTION_TE_ISSUE_TOTAL_VLM</vt:lpstr>
      <vt:lpstr>SESSION_ID</vt:lpstr>
      <vt:lpstr>ST_CLTR_UI_CMPSN_INFO_MESSAGE</vt:lpstr>
      <vt:lpstr>ST_CLTR_UI_OWN_INFO_MESSAGE</vt:lpstr>
      <vt:lpstr>ST_CLTR_UI_PPL_HEATING_INFO_MESSAGE</vt:lpstr>
      <vt:lpstr>ST_CLTR_UI_PPL_HOTVSNA_INFO_MESSAGE</vt:lpstr>
      <vt:lpstr>ST_CLTR_UI_PPL_INFO_MESSAGE</vt:lpstr>
      <vt:lpstr>ST_CLTR_UI_RSL_INFO_MESSAGE</vt:lpstr>
      <vt:lpstr>ST_NETW_UI_CMPSN_INFO_MESSAGE</vt:lpstr>
      <vt:lpstr>ST_NETW_UI_OWN_INFO_MESSAGE</vt:lpstr>
      <vt:lpstr>ST_NETW_UI_PPL_HEATING_INFO_MESSAGE</vt:lpstr>
      <vt:lpstr>ST_NETW_UI_PPL_HOTVSNA_INFO_MESSAGE</vt:lpstr>
      <vt:lpstr>ST_NETW_UI_PPL_INFO_MESSAGE</vt:lpstr>
      <vt:lpstr>ST_NETW_UI_RSL_INFO_MESSAGE</vt:lpstr>
      <vt:lpstr>SUBSIDIARY</vt:lpstr>
      <vt:lpstr>SUBSIDIARY_ID</vt:lpstr>
      <vt:lpstr>TAX_SYSTEM</vt:lpstr>
      <vt:lpstr>TAX_SYSTEM_LIST</vt:lpstr>
      <vt:lpstr>TF</vt:lpstr>
      <vt:lpstr>TF_LIST</vt:lpstr>
      <vt:lpstr>TF_LIST_VLD</vt:lpstr>
      <vt:lpstr>TITLE_CONTACTS</vt:lpstr>
      <vt:lpstr>TITLE_IMPORT_TAG_AREA</vt:lpstr>
      <vt:lpstr>TITLE_ORG_AREA</vt:lpstr>
      <vt:lpstr>TITLE_PERIOD_HELP_MESSAGE</vt:lpstr>
      <vt:lpstr>TITLE_VLD_AREA</vt:lpstr>
      <vt:lpstr>TITLE_VLD_MARKERS</vt:lpstr>
      <vt:lpstr>TPL_CODE</vt:lpstr>
      <vt:lpstr>TPL_DISCIPLINE_UPDATE_MARKER</vt:lpstr>
      <vt:lpstr>TPL_STATISTICS_AREA</vt:lpstr>
      <vt:lpstr>UNREG_MARKER</vt:lpstr>
      <vt:lpstr>VDET_END_DATE</vt:lpstr>
      <vt:lpstr>VDET_LIST</vt:lpstr>
      <vt:lpstr>VDET_START_DATE</vt:lpstr>
      <vt:lpstr>VERSION</vt:lpstr>
      <vt:lpstr>VLM_CE_INFO_MESSAGE</vt:lpstr>
      <vt:lpstr>VLM_NO_CE_INFO_MESSAGE</vt:lpstr>
      <vt:lpstr>VLM_RECALC_INFO_MESSAGE</vt:lpstr>
      <vt:lpstr>YEAR</vt:lpstr>
      <vt:lpstr>YEAR_LIST</vt:lpstr>
      <vt:lpstr>YES_NO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-</dc:creator>
  <dc:description/>
  <cp:lastModifiedBy>BUH1</cp:lastModifiedBy>
  <cp:lastPrinted>2026-01-22T10:09:02Z</cp:lastPrinted>
  <dcterms:created xsi:type="dcterms:W3CDTF">2021-03-11T11:50:48Z</dcterms:created>
  <dcterms:modified xsi:type="dcterms:W3CDTF">2026-01-22T10:09:06Z</dcterms:modified>
</cp:coreProperties>
</file>